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Sallie\Documents\Finance\Year end accounts to 310325\"/>
    </mc:Choice>
  </mc:AlternateContent>
  <xr:revisionPtr revIDLastSave="0" documentId="13_ncr:1_{BC973A1F-159B-4CE8-96C4-BCDC764C41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sheet" sheetId="2" r:id="rId1"/>
    <sheet name="I&amp;E" sheetId="3" r:id="rId2"/>
  </sheets>
  <definedNames>
    <definedName name="_xlnm.Print_Area" localSheetId="1">'I&amp;E'!$A$1:$C$59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3" l="1"/>
  <c r="A42" i="2" l="1"/>
  <c r="A28" i="2"/>
  <c r="A23" i="2"/>
  <c r="A11" i="2"/>
  <c r="A30" i="2" l="1"/>
  <c r="A32" i="2" s="1"/>
  <c r="D11" i="2" l="1"/>
  <c r="A48" i="3" l="1"/>
  <c r="C20" i="3"/>
  <c r="A20" i="3"/>
  <c r="C28" i="2"/>
  <c r="C23" i="2"/>
  <c r="A50" i="3" l="1"/>
  <c r="C50" i="3"/>
  <c r="C54" i="3" s="1"/>
  <c r="D30" i="2"/>
  <c r="D32" i="2" s="1"/>
</calcChain>
</file>

<file path=xl/sharedStrings.xml><?xml version="1.0" encoding="utf-8"?>
<sst xmlns="http://schemas.openxmlformats.org/spreadsheetml/2006/main" count="80" uniqueCount="72">
  <si>
    <t xml:space="preserve"> </t>
  </si>
  <si>
    <t>ADDINGHAM PARISH COUNCIL</t>
  </si>
  <si>
    <t>Sales</t>
  </si>
  <si>
    <t>Precept</t>
  </si>
  <si>
    <t>Insurance</t>
  </si>
  <si>
    <t>Training</t>
  </si>
  <si>
    <t>Pavilion</t>
  </si>
  <si>
    <t>Toilets</t>
  </si>
  <si>
    <t>Tourism</t>
  </si>
  <si>
    <t>£</t>
  </si>
  <si>
    <t>Expenditure</t>
  </si>
  <si>
    <t>BALANCE SHEET</t>
  </si>
  <si>
    <t>Current Assets</t>
  </si>
  <si>
    <t>Debtors</t>
  </si>
  <si>
    <t>VAT refundable</t>
  </si>
  <si>
    <t>Bank - current account</t>
  </si>
  <si>
    <t>Cash in hand</t>
  </si>
  <si>
    <t>Current Liabilities</t>
  </si>
  <si>
    <t>Creditors</t>
  </si>
  <si>
    <t>Net Current Assets</t>
  </si>
  <si>
    <t>Net Assets</t>
  </si>
  <si>
    <t>B/fwd from previous year</t>
  </si>
  <si>
    <r>
      <t>Surplus/</t>
    </r>
    <r>
      <rPr>
        <sz val="9"/>
        <color rgb="FFFF0000"/>
        <rFont val="Calibri"/>
        <family val="2"/>
      </rPr>
      <t>Deficit</t>
    </r>
    <r>
      <rPr>
        <sz val="9"/>
        <color rgb="FF000000"/>
        <rFont val="Calibri"/>
        <family val="2"/>
      </rPr>
      <t xml:space="preserve"> for current year</t>
    </r>
  </si>
  <si>
    <t>C/fwd to future years</t>
  </si>
  <si>
    <t>Total Reserves</t>
  </si>
  <si>
    <t>and reflects the income and expenditure during the year</t>
  </si>
  <si>
    <t>………………………………………………………………………………………</t>
  </si>
  <si>
    <t>Chairman</t>
  </si>
  <si>
    <t>INCOME &amp; EXPENDITURE ACCOUNT</t>
  </si>
  <si>
    <t>Income</t>
  </si>
  <si>
    <t>Grants - Other</t>
  </si>
  <si>
    <t>Rents - Allotments and Land</t>
  </si>
  <si>
    <t>General administration</t>
  </si>
  <si>
    <t>Subscriptions</t>
  </si>
  <si>
    <t>Professional fees</t>
  </si>
  <si>
    <t>Allotments and land</t>
  </si>
  <si>
    <t>Maintenance - other</t>
  </si>
  <si>
    <t>Events and celebrations</t>
  </si>
  <si>
    <t>Neighbourhood Plan</t>
  </si>
  <si>
    <t>Contribs to village groups</t>
  </si>
  <si>
    <r>
      <t>Surplus/</t>
    </r>
    <r>
      <rPr>
        <sz val="9"/>
        <color rgb="FFFF0000"/>
        <rFont val="Calibri"/>
        <family val="2"/>
      </rPr>
      <t>Deficit</t>
    </r>
    <r>
      <rPr>
        <sz val="9"/>
        <color rgb="FF000000"/>
        <rFont val="Calibri"/>
        <family val="2"/>
      </rPr>
      <t xml:space="preserve"> for the year</t>
    </r>
  </si>
  <si>
    <t>Balance B/F</t>
  </si>
  <si>
    <t>Funds available</t>
  </si>
  <si>
    <t>Salaries and contractor</t>
  </si>
  <si>
    <t>VAT reclaimable</t>
  </si>
  <si>
    <t>Capital receipts</t>
  </si>
  <si>
    <t>MUGA</t>
  </si>
  <si>
    <t>Newsletter</t>
  </si>
  <si>
    <t>Hall hire</t>
  </si>
  <si>
    <t>Old School - revenue expenditure</t>
  </si>
  <si>
    <t>Council tax support grant</t>
  </si>
  <si>
    <t>Miscellaneous income</t>
  </si>
  <si>
    <t>Miscellaneous expenditure</t>
  </si>
  <si>
    <t>CIL</t>
  </si>
  <si>
    <t>Fixed assets/Projects</t>
  </si>
  <si>
    <t>Rec Grds</t>
  </si>
  <si>
    <t>Bank - number 2</t>
  </si>
  <si>
    <t>Rent due</t>
  </si>
  <si>
    <t>Website/computers/revenue exp</t>
  </si>
  <si>
    <t>IT equip/capital</t>
  </si>
  <si>
    <t>Environmental project</t>
  </si>
  <si>
    <t>Jubilee Income</t>
  </si>
  <si>
    <t>Coronation Income</t>
  </si>
  <si>
    <t>2023/24</t>
  </si>
  <si>
    <t>Bank Redwood Savings</t>
  </si>
  <si>
    <t>Income received in advance</t>
  </si>
  <si>
    <t>YEAR ENDED 31 MARCH 2025</t>
  </si>
  <si>
    <t>2024/25</t>
  </si>
  <si>
    <t>Other income Bank Int</t>
  </si>
  <si>
    <t>Election costs</t>
  </si>
  <si>
    <t>Approved by the Council on                                                                     2025</t>
  </si>
  <si>
    <t>The above statement represents fairly the financial position of the Authority as at 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</si>
</sst>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&quot;-&quot;#,##0.00"/>
  </numFmts>
  <fonts count="6" x14ac:knownFonts="1">
    <font>
      <sz val="10"/>
      <name val="Arial"/>
    </font>
    <font>
      <b/>
      <sz val="9"/>
      <name val="Calibri"/>
      <family val="2"/>
    </font>
    <font>
      <sz val="9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0CECE"/>
      </patternFill>
    </fill>
    <fill>
      <patternFill patternType="solid">
        <fgColor theme="7" tint="0.79998168889431442"/>
        <bgColor rgb="FFE2EFDA"/>
      </patternFill>
    </fill>
    <fill>
      <patternFill patternType="solid">
        <fgColor rgb="FFFFFF00"/>
        <bgColor rgb="FFD6DCE4"/>
      </patternFill>
    </fill>
    <fill>
      <patternFill patternType="solid">
        <fgColor rgb="FFE2EFDA"/>
        <bgColor rgb="FFDDEBF7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DDEBF7"/>
        <bgColor indexed="64"/>
      </patternFill>
    </fill>
    <fill>
      <patternFill patternType="solid">
        <fgColor rgb="FFDDEBF7"/>
        <bgColor rgb="FFE2EFDA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0" fontId="2" fillId="0" borderId="0" xfId="0" applyNumberFormat="1" applyFont="1"/>
    <xf numFmtId="0" fontId="4" fillId="3" borderId="0" xfId="0" applyFont="1" applyFill="1"/>
    <xf numFmtId="0" fontId="0" fillId="3" borderId="0" xfId="0" applyFill="1"/>
    <xf numFmtId="0" fontId="4" fillId="0" borderId="0" xfId="0" applyFont="1" applyAlignment="1">
      <alignment horizontal="center"/>
    </xf>
    <xf numFmtId="164" fontId="5" fillId="4" borderId="0" xfId="0" applyNumberFormat="1" applyFont="1" applyFill="1"/>
    <xf numFmtId="164" fontId="4" fillId="0" borderId="0" xfId="0" applyNumberFormat="1" applyFont="1"/>
    <xf numFmtId="164" fontId="5" fillId="0" borderId="0" xfId="0" applyNumberFormat="1" applyFont="1"/>
    <xf numFmtId="164" fontId="5" fillId="5" borderId="0" xfId="0" applyNumberFormat="1" applyFont="1" applyFill="1"/>
    <xf numFmtId="164" fontId="4" fillId="4" borderId="2" xfId="0" applyNumberFormat="1" applyFont="1" applyFill="1" applyBorder="1"/>
    <xf numFmtId="164" fontId="4" fillId="4" borderId="0" xfId="0" applyNumberFormat="1" applyFont="1" applyFill="1"/>
    <xf numFmtId="164" fontId="4" fillId="5" borderId="0" xfId="0" applyNumberFormat="1" applyFont="1" applyFill="1"/>
    <xf numFmtId="164" fontId="4" fillId="4" borderId="3" xfId="0" applyNumberFormat="1" applyFont="1" applyFill="1" applyBorder="1"/>
    <xf numFmtId="164" fontId="5" fillId="5" borderId="3" xfId="0" applyNumberFormat="1" applyFont="1" applyFill="1" applyBorder="1"/>
    <xf numFmtId="164" fontId="5" fillId="0" borderId="0" xfId="0" applyNumberFormat="1" applyFont="1" applyAlignment="1">
      <alignment horizontal="right"/>
    </xf>
    <xf numFmtId="164" fontId="4" fillId="5" borderId="3" xfId="0" applyNumberFormat="1" applyFont="1" applyFill="1" applyBorder="1"/>
    <xf numFmtId="0" fontId="5" fillId="3" borderId="0" xfId="0" applyFont="1" applyFill="1"/>
    <xf numFmtId="0" fontId="5" fillId="0" borderId="0" xfId="0" applyFont="1"/>
    <xf numFmtId="164" fontId="4" fillId="0" borderId="0" xfId="0" applyNumberFormat="1" applyFont="1" applyAlignment="1">
      <alignment horizontal="center"/>
    </xf>
    <xf numFmtId="164" fontId="5" fillId="8" borderId="0" xfId="0" applyNumberFormat="1" applyFont="1" applyFill="1"/>
    <xf numFmtId="0" fontId="5" fillId="8" borderId="0" xfId="0" applyFont="1" applyFill="1"/>
    <xf numFmtId="164" fontId="4" fillId="8" borderId="2" xfId="0" applyNumberFormat="1" applyFont="1" applyFill="1" applyBorder="1"/>
    <xf numFmtId="164" fontId="5" fillId="9" borderId="0" xfId="0" applyNumberFormat="1" applyFont="1" applyFill="1"/>
    <xf numFmtId="0" fontId="5" fillId="9" borderId="0" xfId="0" applyFont="1" applyFill="1"/>
    <xf numFmtId="0" fontId="5" fillId="7" borderId="0" xfId="0" applyFont="1" applyFill="1"/>
    <xf numFmtId="164" fontId="5" fillId="7" borderId="0" xfId="0" applyNumberFormat="1" applyFont="1" applyFill="1"/>
    <xf numFmtId="164" fontId="4" fillId="9" borderId="2" xfId="0" applyNumberFormat="1" applyFont="1" applyFill="1" applyBorder="1"/>
    <xf numFmtId="164" fontId="4" fillId="10" borderId="4" xfId="0" applyNumberFormat="1" applyFont="1" applyFill="1" applyBorder="1"/>
    <xf numFmtId="0" fontId="5" fillId="10" borderId="0" xfId="0" applyFont="1" applyFill="1"/>
    <xf numFmtId="164" fontId="5" fillId="6" borderId="0" xfId="0" applyNumberFormat="1" applyFont="1" applyFill="1"/>
    <xf numFmtId="0" fontId="5" fillId="6" borderId="0" xfId="0" applyFont="1" applyFill="1"/>
    <xf numFmtId="164" fontId="5" fillId="4" borderId="5" xfId="0" applyNumberFormat="1" applyFont="1" applyFill="1" applyBorder="1"/>
    <xf numFmtId="164" fontId="5" fillId="2" borderId="0" xfId="0" applyNumberFormat="1" applyFont="1" applyFill="1"/>
    <xf numFmtId="164" fontId="5" fillId="2" borderId="1" xfId="0" applyNumberFormat="1" applyFont="1" applyFill="1" applyBorder="1"/>
    <xf numFmtId="164" fontId="4" fillId="2" borderId="2" xfId="0" applyNumberFormat="1" applyFont="1" applyFill="1" applyBorder="1"/>
    <xf numFmtId="164" fontId="4" fillId="11" borderId="5" xfId="0" applyNumberFormat="1" applyFont="1" applyFill="1" applyBorder="1"/>
    <xf numFmtId="15" fontId="4" fillId="0" borderId="0" xfId="0" applyNumberFormat="1" applyFont="1"/>
    <xf numFmtId="40" fontId="1" fillId="0" borderId="0" xfId="0" applyNumberFormat="1" applyFont="1"/>
    <xf numFmtId="40" fontId="2" fillId="0" borderId="6" xfId="0" applyNumberFormat="1" applyFont="1" applyBorder="1"/>
    <xf numFmtId="164" fontId="5" fillId="12" borderId="0" xfId="0" applyNumberFormat="1" applyFont="1" applyFill="1"/>
    <xf numFmtId="164" fontId="5" fillId="13" borderId="0" xfId="0" applyNumberFormat="1" applyFont="1" applyFill="1"/>
    <xf numFmtId="164" fontId="5" fillId="14" borderId="0" xfId="0" applyNumberFormat="1" applyFont="1" applyFill="1"/>
    <xf numFmtId="164" fontId="4" fillId="14" borderId="0" xfId="0" applyNumberFormat="1" applyFont="1" applyFill="1"/>
    <xf numFmtId="164" fontId="5" fillId="1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  <color rgb="FF0000FF"/>
      <color rgb="FFD9D9D9"/>
      <color rgb="FFB2B2B2"/>
      <color rgb="FF777777"/>
      <color rgb="FFE2EFDA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abSelected="1" topLeftCell="A28" zoomScaleNormal="100" workbookViewId="0">
      <selection activeCell="G36" sqref="G36"/>
    </sheetView>
  </sheetViews>
  <sheetFormatPr defaultRowHeight="13.2" x14ac:dyDescent="0.25"/>
  <cols>
    <col min="1" max="1" width="11.6640625" customWidth="1"/>
    <col min="2" max="2" width="46.6640625" customWidth="1"/>
    <col min="3" max="4" width="11.6640625" customWidth="1"/>
    <col min="7" max="7" width="37.88671875" customWidth="1"/>
  </cols>
  <sheetData>
    <row r="1" spans="1:9" x14ac:dyDescent="0.25">
      <c r="A1" s="2" t="s">
        <v>1</v>
      </c>
      <c r="B1" s="3"/>
      <c r="C1" s="3"/>
      <c r="D1" s="3"/>
    </row>
    <row r="2" spans="1:9" x14ac:dyDescent="0.25">
      <c r="A2" s="2" t="s">
        <v>11</v>
      </c>
      <c r="B2" s="3"/>
      <c r="C2" s="3"/>
      <c r="D2" s="3"/>
    </row>
    <row r="3" spans="1:9" x14ac:dyDescent="0.25">
      <c r="A3" s="2" t="s">
        <v>66</v>
      </c>
      <c r="B3" s="3"/>
      <c r="C3" s="3"/>
      <c r="D3" s="3"/>
    </row>
    <row r="5" spans="1:9" x14ac:dyDescent="0.25">
      <c r="A5" s="36">
        <v>45382</v>
      </c>
      <c r="D5" s="36">
        <v>45747</v>
      </c>
    </row>
    <row r="6" spans="1:9" x14ac:dyDescent="0.25">
      <c r="A6" s="4" t="s">
        <v>9</v>
      </c>
      <c r="C6" s="4" t="s">
        <v>9</v>
      </c>
      <c r="D6" s="4" t="s">
        <v>9</v>
      </c>
    </row>
    <row r="7" spans="1:9" ht="12.75" customHeight="1" x14ac:dyDescent="0.25">
      <c r="A7" s="5"/>
      <c r="B7" s="6"/>
      <c r="C7" s="32"/>
      <c r="D7" s="8"/>
      <c r="F7" s="7"/>
      <c r="G7" s="6"/>
      <c r="H7" s="7"/>
      <c r="I7" s="7"/>
    </row>
    <row r="8" spans="1:9" ht="12.75" customHeight="1" x14ac:dyDescent="0.25">
      <c r="A8" s="5"/>
      <c r="B8" s="7"/>
      <c r="C8" s="32"/>
      <c r="D8" s="8"/>
      <c r="F8" s="7"/>
      <c r="G8" s="7"/>
      <c r="H8" s="7"/>
      <c r="I8" s="7"/>
    </row>
    <row r="9" spans="1:9" ht="12.75" customHeight="1" x14ac:dyDescent="0.25">
      <c r="A9" s="5"/>
      <c r="B9" s="7"/>
      <c r="C9" s="32"/>
      <c r="D9" s="8" t="s">
        <v>0</v>
      </c>
      <c r="F9" s="7"/>
      <c r="G9" s="7"/>
      <c r="H9" s="7"/>
      <c r="I9" s="7"/>
    </row>
    <row r="10" spans="1:9" ht="12.75" customHeight="1" x14ac:dyDescent="0.25">
      <c r="A10" s="5"/>
      <c r="B10" s="7"/>
      <c r="C10" s="32"/>
      <c r="D10" s="8"/>
      <c r="F10" s="7"/>
      <c r="G10" s="7"/>
      <c r="H10" s="7"/>
      <c r="I10" s="7"/>
    </row>
    <row r="11" spans="1:9" ht="12.75" customHeight="1" x14ac:dyDescent="0.25">
      <c r="A11" s="31">
        <f>SUM(A8:A10)</f>
        <v>0</v>
      </c>
      <c r="B11" s="7"/>
      <c r="C11" s="32"/>
      <c r="D11" s="35">
        <f>SUM(D8:D10)</f>
        <v>0</v>
      </c>
      <c r="F11" s="7"/>
      <c r="G11" s="7"/>
      <c r="H11" s="7"/>
      <c r="I11" s="6"/>
    </row>
    <row r="12" spans="1:9" ht="12.75" customHeight="1" x14ac:dyDescent="0.25">
      <c r="A12" s="5"/>
      <c r="B12" s="7"/>
      <c r="C12" s="32"/>
      <c r="D12" s="8"/>
      <c r="F12" s="7"/>
      <c r="G12" s="7"/>
      <c r="H12" s="7"/>
      <c r="I12" s="7"/>
    </row>
    <row r="13" spans="1:9" ht="12.75" customHeight="1" x14ac:dyDescent="0.25">
      <c r="A13" s="5"/>
      <c r="B13" s="6" t="s">
        <v>12</v>
      </c>
      <c r="C13" s="32"/>
      <c r="D13" s="8"/>
      <c r="F13" s="7"/>
      <c r="G13" s="6"/>
      <c r="H13" s="7"/>
      <c r="I13" s="7"/>
    </row>
    <row r="14" spans="1:9" ht="12.75" customHeight="1" x14ac:dyDescent="0.25">
      <c r="A14" s="5" t="s">
        <v>0</v>
      </c>
      <c r="B14" s="7"/>
      <c r="C14" s="32" t="s">
        <v>0</v>
      </c>
      <c r="D14" s="8"/>
      <c r="F14" s="7"/>
      <c r="G14" s="7"/>
      <c r="H14" s="7"/>
      <c r="I14" s="7"/>
    </row>
    <row r="15" spans="1:9" ht="12.75" customHeight="1" x14ac:dyDescent="0.25">
      <c r="A15" s="39"/>
      <c r="B15" s="7" t="s">
        <v>13</v>
      </c>
      <c r="C15" s="32"/>
      <c r="D15" s="8"/>
      <c r="F15" s="7"/>
      <c r="G15" s="7"/>
      <c r="H15" s="7"/>
      <c r="I15" s="7"/>
    </row>
    <row r="16" spans="1:9" ht="12.75" customHeight="1" x14ac:dyDescent="0.25">
      <c r="A16" s="40">
        <v>3073.96</v>
      </c>
      <c r="B16" s="7" t="s">
        <v>14</v>
      </c>
      <c r="C16" s="32">
        <v>5619.5</v>
      </c>
      <c r="D16" s="8"/>
      <c r="F16" s="7"/>
      <c r="G16" s="7"/>
      <c r="H16" s="7"/>
      <c r="I16" s="7"/>
    </row>
    <row r="17" spans="1:9" ht="12.75" customHeight="1" x14ac:dyDescent="0.25">
      <c r="A17" s="40">
        <v>60047.87</v>
      </c>
      <c r="B17" s="7" t="s">
        <v>56</v>
      </c>
      <c r="C17" s="32">
        <v>4647.87</v>
      </c>
      <c r="D17" s="8"/>
      <c r="F17" s="7"/>
      <c r="G17" s="7"/>
      <c r="H17" s="7"/>
      <c r="I17" s="7"/>
    </row>
    <row r="18" spans="1:9" x14ac:dyDescent="0.25">
      <c r="A18" s="40">
        <v>146664.16</v>
      </c>
      <c r="B18" s="7" t="s">
        <v>15</v>
      </c>
      <c r="C18" s="32">
        <v>20967.66</v>
      </c>
      <c r="D18" s="8"/>
      <c r="F18" s="7"/>
      <c r="G18" s="7"/>
      <c r="H18" s="7"/>
      <c r="I18" s="7"/>
    </row>
    <row r="19" spans="1:9" x14ac:dyDescent="0.25">
      <c r="A19" s="40">
        <v>60000</v>
      </c>
      <c r="B19" s="7" t="s">
        <v>64</v>
      </c>
      <c r="C19" s="32">
        <v>58236.47</v>
      </c>
      <c r="D19" s="8"/>
      <c r="F19" s="7"/>
      <c r="G19" s="7"/>
      <c r="H19" s="7"/>
      <c r="I19" s="7"/>
    </row>
    <row r="20" spans="1:9" x14ac:dyDescent="0.25">
      <c r="A20" s="40">
        <v>0</v>
      </c>
      <c r="B20" s="7" t="s">
        <v>57</v>
      </c>
      <c r="C20" s="32">
        <v>0</v>
      </c>
      <c r="D20" s="8"/>
      <c r="F20" s="7"/>
      <c r="G20" s="7"/>
      <c r="H20" s="7"/>
      <c r="I20" s="7"/>
    </row>
    <row r="21" spans="1:9" x14ac:dyDescent="0.25">
      <c r="A21" s="39">
        <v>0</v>
      </c>
      <c r="B21" s="7" t="s">
        <v>16</v>
      </c>
      <c r="C21" s="32">
        <v>0</v>
      </c>
      <c r="D21" s="8"/>
      <c r="F21" s="7"/>
      <c r="G21" s="7"/>
      <c r="H21" s="7"/>
      <c r="I21" s="7"/>
    </row>
    <row r="22" spans="1:9" x14ac:dyDescent="0.25">
      <c r="A22" s="5"/>
      <c r="B22" s="7"/>
      <c r="C22" s="33"/>
      <c r="D22" s="8"/>
      <c r="F22" s="7"/>
      <c r="G22" s="7"/>
      <c r="H22" s="7"/>
      <c r="I22" s="7"/>
    </row>
    <row r="23" spans="1:9" x14ac:dyDescent="0.25">
      <c r="A23" s="9">
        <f>SUM(A14:A22)</f>
        <v>269785.99</v>
      </c>
      <c r="B23" s="7"/>
      <c r="C23" s="34">
        <f>SUM(C14:C22)</f>
        <v>89471.5</v>
      </c>
      <c r="D23" s="8"/>
      <c r="F23" s="6"/>
      <c r="G23" s="7"/>
      <c r="H23" s="6"/>
      <c r="I23" s="7"/>
    </row>
    <row r="24" spans="1:9" x14ac:dyDescent="0.25">
      <c r="A24" s="5"/>
      <c r="B24" s="7"/>
      <c r="C24" s="32"/>
      <c r="D24" s="8"/>
      <c r="F24" s="7"/>
      <c r="G24" s="7"/>
      <c r="H24" s="7"/>
      <c r="I24" s="7"/>
    </row>
    <row r="25" spans="1:9" x14ac:dyDescent="0.25">
      <c r="A25" s="5"/>
      <c r="B25" s="6" t="s">
        <v>17</v>
      </c>
      <c r="C25" s="32"/>
      <c r="D25" s="8"/>
      <c r="F25" s="7"/>
      <c r="G25" s="6"/>
      <c r="H25" s="7"/>
      <c r="I25" s="7"/>
    </row>
    <row r="26" spans="1:9" x14ac:dyDescent="0.25">
      <c r="A26" s="40">
        <v>10653</v>
      </c>
      <c r="B26" s="7" t="s">
        <v>18</v>
      </c>
      <c r="C26" s="32">
        <v>23075</v>
      </c>
      <c r="D26" s="8"/>
      <c r="F26" s="7"/>
      <c r="G26" s="7"/>
      <c r="H26" s="7"/>
      <c r="I26" s="7"/>
    </row>
    <row r="27" spans="1:9" x14ac:dyDescent="0.25">
      <c r="A27" s="5">
        <v>109000</v>
      </c>
      <c r="B27" s="7" t="s">
        <v>65</v>
      </c>
      <c r="C27" s="32"/>
      <c r="D27" s="8"/>
      <c r="F27" s="7"/>
      <c r="G27" s="7"/>
      <c r="H27" s="7"/>
      <c r="I27" s="7"/>
    </row>
    <row r="28" spans="1:9" x14ac:dyDescent="0.25">
      <c r="A28" s="9">
        <f>SUM(A26:A27)</f>
        <v>119653</v>
      </c>
      <c r="B28" s="7"/>
      <c r="C28" s="34">
        <f>SUM(C26:C27)</f>
        <v>23075</v>
      </c>
      <c r="D28" s="8"/>
      <c r="F28" s="6"/>
      <c r="G28" s="7"/>
      <c r="H28" s="6"/>
      <c r="I28" s="7"/>
    </row>
    <row r="29" spans="1:9" x14ac:dyDescent="0.25">
      <c r="A29" s="5"/>
      <c r="B29" s="7"/>
      <c r="C29" s="32"/>
      <c r="D29" s="8"/>
      <c r="F29" s="7"/>
      <c r="G29" s="7"/>
      <c r="H29" s="7"/>
      <c r="I29" s="7"/>
    </row>
    <row r="30" spans="1:9" x14ac:dyDescent="0.25">
      <c r="A30" s="10">
        <f>+A23-A28</f>
        <v>150132.99</v>
      </c>
      <c r="B30" s="6" t="s">
        <v>19</v>
      </c>
      <c r="C30" s="32"/>
      <c r="D30" s="11">
        <f>+C23-C28</f>
        <v>66396.5</v>
      </c>
      <c r="F30" s="6"/>
      <c r="G30" s="6"/>
      <c r="H30" s="7"/>
      <c r="I30" s="6"/>
    </row>
    <row r="31" spans="1:9" x14ac:dyDescent="0.25">
      <c r="A31" s="5"/>
      <c r="B31" s="7"/>
      <c r="C31" s="32"/>
      <c r="D31" s="8"/>
      <c r="F31" s="7"/>
      <c r="G31" s="7"/>
      <c r="H31" s="7"/>
      <c r="I31" s="7"/>
    </row>
    <row r="32" spans="1:9" ht="13.8" thickBot="1" x14ac:dyDescent="0.3">
      <c r="A32" s="12">
        <f>+A8+A30</f>
        <v>150132.99</v>
      </c>
      <c r="B32" s="6" t="s">
        <v>20</v>
      </c>
      <c r="C32" s="32"/>
      <c r="D32" s="13">
        <f>SUM(D11:D31)</f>
        <v>66396.5</v>
      </c>
      <c r="F32" s="6"/>
      <c r="G32" s="6"/>
      <c r="H32" s="7"/>
      <c r="I32" s="7"/>
    </row>
    <row r="33" spans="1:9" x14ac:dyDescent="0.25">
      <c r="A33" s="5"/>
      <c r="B33" s="7"/>
      <c r="C33" s="32"/>
      <c r="D33" s="8"/>
      <c r="F33" s="7"/>
      <c r="G33" s="7"/>
      <c r="H33" s="7"/>
      <c r="I33" s="7"/>
    </row>
    <row r="34" spans="1:9" x14ac:dyDescent="0.25">
      <c r="A34" s="5"/>
      <c r="B34" s="7"/>
      <c r="C34" s="32"/>
      <c r="D34" s="8"/>
      <c r="F34" s="7"/>
      <c r="G34" s="7"/>
      <c r="H34" s="7"/>
      <c r="I34" s="7"/>
    </row>
    <row r="35" spans="1:9" x14ac:dyDescent="0.25">
      <c r="A35" s="5"/>
      <c r="B35" s="7"/>
      <c r="C35" s="32"/>
      <c r="D35" s="8"/>
      <c r="F35" s="7"/>
      <c r="G35" s="7"/>
      <c r="H35" s="7"/>
      <c r="I35" s="7"/>
    </row>
    <row r="36" spans="1:9" x14ac:dyDescent="0.25">
      <c r="A36" s="5"/>
      <c r="B36" s="7"/>
      <c r="C36" s="43"/>
      <c r="D36" s="8"/>
      <c r="F36" s="7"/>
      <c r="G36" s="7"/>
      <c r="H36" s="7"/>
      <c r="I36" s="7"/>
    </row>
    <row r="37" spans="1:9" x14ac:dyDescent="0.25">
      <c r="A37" s="41">
        <v>157113.03</v>
      </c>
      <c r="B37" s="14" t="s">
        <v>21</v>
      </c>
      <c r="C37" s="43">
        <v>150135.99</v>
      </c>
      <c r="D37" s="8"/>
      <c r="F37" s="7"/>
      <c r="G37" s="14"/>
      <c r="H37" s="7"/>
      <c r="I37" s="7"/>
    </row>
    <row r="38" spans="1:9" x14ac:dyDescent="0.25">
      <c r="A38" s="41">
        <v>-6977.04</v>
      </c>
      <c r="B38" s="14" t="s">
        <v>22</v>
      </c>
      <c r="C38" s="8">
        <v>-83739.490000000005</v>
      </c>
      <c r="D38" s="8"/>
      <c r="F38" s="7"/>
      <c r="G38" s="14"/>
      <c r="H38" s="7"/>
      <c r="I38" s="7"/>
    </row>
    <row r="39" spans="1:9" x14ac:dyDescent="0.25">
      <c r="A39" s="5"/>
      <c r="B39" s="7"/>
      <c r="C39" s="33"/>
      <c r="D39" s="8"/>
      <c r="F39" s="7"/>
      <c r="G39" s="7"/>
      <c r="H39" s="7"/>
      <c r="I39" s="7"/>
    </row>
    <row r="40" spans="1:9" x14ac:dyDescent="0.25">
      <c r="A40" s="42">
        <v>150135.99</v>
      </c>
      <c r="B40" s="14" t="s">
        <v>23</v>
      </c>
      <c r="C40" s="32"/>
      <c r="D40" s="11">
        <v>66396.5</v>
      </c>
      <c r="F40" s="6"/>
      <c r="G40" s="14"/>
      <c r="H40" s="7"/>
      <c r="I40" s="6"/>
    </row>
    <row r="41" spans="1:9" x14ac:dyDescent="0.25">
      <c r="A41" s="5"/>
      <c r="B41" s="7"/>
      <c r="C41" s="32"/>
      <c r="D41" s="8"/>
      <c r="F41" s="7"/>
      <c r="G41" s="7"/>
      <c r="H41" s="7"/>
      <c r="I41" s="7"/>
    </row>
    <row r="42" spans="1:9" ht="13.8" thickBot="1" x14ac:dyDescent="0.3">
      <c r="A42" s="12">
        <f>+A35+A40</f>
        <v>150135.99</v>
      </c>
      <c r="B42" s="6" t="s">
        <v>24</v>
      </c>
      <c r="C42" s="32"/>
      <c r="D42" s="15">
        <v>66396.5</v>
      </c>
      <c r="F42" s="6"/>
      <c r="G42" s="6"/>
      <c r="H42" s="7"/>
      <c r="I42" s="6"/>
    </row>
    <row r="43" spans="1:9" x14ac:dyDescent="0.25">
      <c r="A43" s="7"/>
      <c r="B43" s="7"/>
      <c r="C43" s="7"/>
      <c r="D43" s="7"/>
    </row>
    <row r="44" spans="1:9" x14ac:dyDescent="0.25">
      <c r="A44" s="7"/>
      <c r="B44" s="7"/>
      <c r="C44" s="7"/>
      <c r="D44" s="7"/>
    </row>
    <row r="45" spans="1:9" x14ac:dyDescent="0.25">
      <c r="A45" s="7"/>
      <c r="B45" s="7"/>
      <c r="C45" s="7"/>
      <c r="D45" s="7"/>
    </row>
    <row r="46" spans="1:9" x14ac:dyDescent="0.25">
      <c r="A46" s="7" t="s">
        <v>71</v>
      </c>
      <c r="B46" s="7"/>
      <c r="C46" s="7"/>
      <c r="D46" s="7"/>
    </row>
    <row r="47" spans="1:9" x14ac:dyDescent="0.25">
      <c r="A47" s="7" t="s">
        <v>25</v>
      </c>
      <c r="B47" s="7"/>
      <c r="C47" s="7"/>
      <c r="D47" s="7"/>
    </row>
    <row r="48" spans="1:9" x14ac:dyDescent="0.25">
      <c r="A48" s="7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 t="s">
        <v>70</v>
      </c>
      <c r="B50" s="7"/>
      <c r="C50" s="7"/>
      <c r="D50" s="7"/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7" t="s">
        <v>26</v>
      </c>
      <c r="B54" s="7"/>
      <c r="C54" s="7"/>
      <c r="D54" s="7"/>
    </row>
    <row r="55" spans="1:4" x14ac:dyDescent="0.25">
      <c r="A55" s="6" t="s">
        <v>27</v>
      </c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2"/>
  <sheetViews>
    <sheetView topLeftCell="A49" zoomScale="150" zoomScaleNormal="150" workbookViewId="0">
      <selection activeCell="D7" sqref="D7"/>
    </sheetView>
  </sheetViews>
  <sheetFormatPr defaultRowHeight="13.2" x14ac:dyDescent="0.25"/>
  <cols>
    <col min="1" max="1" width="11.6640625" customWidth="1"/>
    <col min="2" max="2" width="52.6640625" customWidth="1"/>
    <col min="3" max="3" width="11.6640625" customWidth="1"/>
    <col min="4" max="4" width="35.6640625" customWidth="1"/>
  </cols>
  <sheetData>
    <row r="1" spans="1:3" x14ac:dyDescent="0.25">
      <c r="A1" s="2" t="s">
        <v>1</v>
      </c>
      <c r="B1" s="3"/>
      <c r="C1" s="3"/>
    </row>
    <row r="2" spans="1:3" x14ac:dyDescent="0.25">
      <c r="A2" s="2" t="s">
        <v>28</v>
      </c>
      <c r="B2" s="3"/>
      <c r="C2" s="3"/>
    </row>
    <row r="3" spans="1:3" x14ac:dyDescent="0.25">
      <c r="A3" s="2" t="s">
        <v>66</v>
      </c>
      <c r="B3" s="16"/>
      <c r="C3" s="16"/>
    </row>
    <row r="4" spans="1:3" x14ac:dyDescent="0.25">
      <c r="A4" s="17"/>
      <c r="B4" s="17"/>
      <c r="C4" s="17"/>
    </row>
    <row r="5" spans="1:3" x14ac:dyDescent="0.25">
      <c r="A5" s="4" t="s">
        <v>63</v>
      </c>
      <c r="B5" s="17"/>
      <c r="C5" s="4" t="s">
        <v>67</v>
      </c>
    </row>
    <row r="6" spans="1:3" x14ac:dyDescent="0.25">
      <c r="A6" s="18" t="s">
        <v>9</v>
      </c>
      <c r="B6" s="4" t="s">
        <v>29</v>
      </c>
      <c r="C6" s="18" t="s">
        <v>9</v>
      </c>
    </row>
    <row r="7" spans="1:3" x14ac:dyDescent="0.25">
      <c r="A7" s="19">
        <v>99749</v>
      </c>
      <c r="B7" s="20" t="s">
        <v>3</v>
      </c>
      <c r="C7" s="19">
        <v>109000</v>
      </c>
    </row>
    <row r="8" spans="1:3" x14ac:dyDescent="0.25">
      <c r="A8" s="19"/>
      <c r="B8" s="20" t="s">
        <v>50</v>
      </c>
      <c r="C8" s="19"/>
    </row>
    <row r="9" spans="1:3" x14ac:dyDescent="0.25">
      <c r="A9" s="19">
        <v>2737.63</v>
      </c>
      <c r="B9" s="20" t="s">
        <v>30</v>
      </c>
      <c r="C9" s="19">
        <v>1653.27</v>
      </c>
    </row>
    <row r="10" spans="1:3" x14ac:dyDescent="0.25">
      <c r="A10" s="19">
        <v>7954.25</v>
      </c>
      <c r="B10" s="20" t="s">
        <v>31</v>
      </c>
      <c r="C10" s="19">
        <v>7909.03</v>
      </c>
    </row>
    <row r="11" spans="1:3" x14ac:dyDescent="0.25">
      <c r="A11" s="19">
        <v>1903</v>
      </c>
      <c r="B11" s="20" t="s">
        <v>2</v>
      </c>
      <c r="C11" s="19">
        <v>1005</v>
      </c>
    </row>
    <row r="12" spans="1:3" x14ac:dyDescent="0.25">
      <c r="A12" s="19"/>
      <c r="B12" s="20" t="s">
        <v>68</v>
      </c>
      <c r="C12" s="19">
        <v>3236.47</v>
      </c>
    </row>
    <row r="13" spans="1:3" x14ac:dyDescent="0.25">
      <c r="A13" s="19">
        <v>10043.41</v>
      </c>
      <c r="B13" s="20" t="s">
        <v>44</v>
      </c>
      <c r="C13" s="19">
        <v>20880.52</v>
      </c>
    </row>
    <row r="14" spans="1:3" x14ac:dyDescent="0.25">
      <c r="A14" s="19"/>
      <c r="B14" s="20" t="s">
        <v>61</v>
      </c>
      <c r="C14" s="19">
        <v>0</v>
      </c>
    </row>
    <row r="15" spans="1:3" x14ac:dyDescent="0.25">
      <c r="A15" s="19">
        <v>25333.59</v>
      </c>
      <c r="B15" s="20" t="s">
        <v>62</v>
      </c>
      <c r="C15" s="19">
        <v>0</v>
      </c>
    </row>
    <row r="16" spans="1:3" x14ac:dyDescent="0.25">
      <c r="A16" s="19"/>
      <c r="B16" s="20" t="s">
        <v>53</v>
      </c>
      <c r="C16" s="19">
        <v>0</v>
      </c>
    </row>
    <row r="17" spans="1:3" x14ac:dyDescent="0.25">
      <c r="A17" s="19">
        <v>1280.01</v>
      </c>
      <c r="B17" s="20" t="s">
        <v>51</v>
      </c>
      <c r="C17" s="19">
        <v>1129.1199999999999</v>
      </c>
    </row>
    <row r="18" spans="1:3" x14ac:dyDescent="0.25">
      <c r="A18" s="19"/>
      <c r="B18" s="20" t="s">
        <v>45</v>
      </c>
      <c r="C18" s="19"/>
    </row>
    <row r="19" spans="1:3" x14ac:dyDescent="0.25">
      <c r="A19" s="19"/>
      <c r="B19" s="20"/>
      <c r="C19" s="19"/>
    </row>
    <row r="20" spans="1:3" x14ac:dyDescent="0.25">
      <c r="A20" s="21">
        <f>SUM(A7:A19)</f>
        <v>149000.89000000001</v>
      </c>
      <c r="B20" s="20"/>
      <c r="C20" s="21">
        <f>SUM(C7:C19)</f>
        <v>144813.41</v>
      </c>
    </row>
    <row r="21" spans="1:3" x14ac:dyDescent="0.25">
      <c r="A21" s="7"/>
      <c r="B21" s="17"/>
      <c r="C21" s="7"/>
    </row>
    <row r="22" spans="1:3" x14ac:dyDescent="0.25">
      <c r="A22" s="7"/>
      <c r="B22" s="4" t="s">
        <v>10</v>
      </c>
      <c r="C22" s="7"/>
    </row>
    <row r="23" spans="1:3" x14ac:dyDescent="0.25">
      <c r="A23" s="22">
        <v>1491.92</v>
      </c>
      <c r="B23" s="23" t="s">
        <v>32</v>
      </c>
      <c r="C23" s="22">
        <v>2465.23</v>
      </c>
    </row>
    <row r="24" spans="1:3" x14ac:dyDescent="0.25">
      <c r="A24" s="22">
        <v>58305.34</v>
      </c>
      <c r="B24" s="23" t="s">
        <v>43</v>
      </c>
      <c r="C24" s="22">
        <v>61181.87</v>
      </c>
    </row>
    <row r="25" spans="1:3" x14ac:dyDescent="0.25">
      <c r="A25" s="22">
        <v>1682.36</v>
      </c>
      <c r="B25" s="23" t="s">
        <v>4</v>
      </c>
      <c r="C25" s="22">
        <v>1723.83</v>
      </c>
    </row>
    <row r="26" spans="1:3" x14ac:dyDescent="0.25">
      <c r="A26" s="22">
        <v>1124</v>
      </c>
      <c r="B26" s="23" t="s">
        <v>33</v>
      </c>
      <c r="C26" s="22">
        <v>1212</v>
      </c>
    </row>
    <row r="27" spans="1:3" x14ac:dyDescent="0.25">
      <c r="A27" s="22">
        <v>288.3</v>
      </c>
      <c r="B27" s="23" t="s">
        <v>5</v>
      </c>
      <c r="C27" s="22">
        <v>630.29999999999995</v>
      </c>
    </row>
    <row r="28" spans="1:3" x14ac:dyDescent="0.25">
      <c r="A28" s="22">
        <v>4167.5600000000004</v>
      </c>
      <c r="B28" s="23" t="s">
        <v>34</v>
      </c>
      <c r="C28" s="22">
        <v>3296.16</v>
      </c>
    </row>
    <row r="29" spans="1:3" x14ac:dyDescent="0.25">
      <c r="A29" s="22">
        <v>4016.49</v>
      </c>
      <c r="B29" s="23" t="s">
        <v>35</v>
      </c>
      <c r="C29" s="22">
        <v>6032.24</v>
      </c>
    </row>
    <row r="30" spans="1:3" x14ac:dyDescent="0.25">
      <c r="A30" s="22">
        <v>5970.63</v>
      </c>
      <c r="B30" s="23" t="s">
        <v>49</v>
      </c>
      <c r="C30" s="22">
        <v>5504.83</v>
      </c>
    </row>
    <row r="31" spans="1:3" x14ac:dyDescent="0.25">
      <c r="A31" s="22">
        <v>7064.32</v>
      </c>
      <c r="B31" s="23" t="s">
        <v>6</v>
      </c>
      <c r="C31" s="22">
        <v>8856.7199999999993</v>
      </c>
    </row>
    <row r="32" spans="1:3" x14ac:dyDescent="0.25">
      <c r="A32" s="22">
        <v>2642.62</v>
      </c>
      <c r="B32" s="23" t="s">
        <v>7</v>
      </c>
      <c r="C32" s="22">
        <v>590.97</v>
      </c>
    </row>
    <row r="33" spans="1:3" x14ac:dyDescent="0.25">
      <c r="A33" s="22">
        <v>1672.01</v>
      </c>
      <c r="B33" s="23" t="s">
        <v>36</v>
      </c>
      <c r="C33" s="22">
        <v>18021.349999999999</v>
      </c>
    </row>
    <row r="34" spans="1:3" x14ac:dyDescent="0.25">
      <c r="A34" s="22">
        <v>0</v>
      </c>
      <c r="B34" s="23" t="s">
        <v>8</v>
      </c>
      <c r="C34" s="22">
        <v>107.04</v>
      </c>
    </row>
    <row r="35" spans="1:3" x14ac:dyDescent="0.25">
      <c r="A35" s="22">
        <v>23594.21</v>
      </c>
      <c r="B35" s="23" t="s">
        <v>37</v>
      </c>
      <c r="C35" s="22">
        <v>10472.34</v>
      </c>
    </row>
    <row r="36" spans="1:3" x14ac:dyDescent="0.25">
      <c r="A36" s="22">
        <v>0</v>
      </c>
      <c r="B36" s="23" t="s">
        <v>38</v>
      </c>
      <c r="C36" s="22">
        <v>0</v>
      </c>
    </row>
    <row r="37" spans="1:3" x14ac:dyDescent="0.25">
      <c r="A37" s="22">
        <v>340.35</v>
      </c>
      <c r="B37" s="23" t="s">
        <v>48</v>
      </c>
      <c r="C37" s="22">
        <v>80</v>
      </c>
    </row>
    <row r="38" spans="1:3" x14ac:dyDescent="0.25">
      <c r="A38" s="22">
        <v>9600.2000000000007</v>
      </c>
      <c r="B38" s="23" t="s">
        <v>39</v>
      </c>
      <c r="C38" s="22">
        <v>5670</v>
      </c>
    </row>
    <row r="39" spans="1:3" x14ac:dyDescent="0.25">
      <c r="A39" s="22">
        <v>782.1</v>
      </c>
      <c r="B39" s="23" t="s">
        <v>46</v>
      </c>
      <c r="C39" s="22">
        <v>1077.2</v>
      </c>
    </row>
    <row r="40" spans="1:3" x14ac:dyDescent="0.25">
      <c r="A40" s="22">
        <v>24546.46</v>
      </c>
      <c r="B40" s="23" t="s">
        <v>54</v>
      </c>
      <c r="C40" s="22">
        <v>93443.68</v>
      </c>
    </row>
    <row r="41" spans="1:3" x14ac:dyDescent="0.25">
      <c r="A41" s="22">
        <v>4435.5</v>
      </c>
      <c r="B41" s="23" t="s">
        <v>47</v>
      </c>
      <c r="C41" s="22">
        <v>4588</v>
      </c>
    </row>
    <row r="42" spans="1:3" x14ac:dyDescent="0.25">
      <c r="A42" s="22">
        <v>0</v>
      </c>
      <c r="B42" s="23" t="s">
        <v>52</v>
      </c>
      <c r="C42" s="22">
        <v>0</v>
      </c>
    </row>
    <row r="43" spans="1:3" x14ac:dyDescent="0.25">
      <c r="A43" s="22">
        <v>0</v>
      </c>
      <c r="B43" s="23" t="s">
        <v>55</v>
      </c>
      <c r="C43" s="22">
        <v>0</v>
      </c>
    </row>
    <row r="44" spans="1:3" x14ac:dyDescent="0.25">
      <c r="A44" s="22">
        <v>4253.5600000000004</v>
      </c>
      <c r="B44" s="23" t="s">
        <v>58</v>
      </c>
      <c r="C44" s="22">
        <v>4644.3</v>
      </c>
    </row>
    <row r="45" spans="1:3" x14ac:dyDescent="0.25">
      <c r="A45" s="22">
        <v>0</v>
      </c>
      <c r="B45" s="23" t="s">
        <v>59</v>
      </c>
      <c r="C45" s="22">
        <v>551.34</v>
      </c>
    </row>
    <row r="46" spans="1:3" x14ac:dyDescent="0.25">
      <c r="A46" s="22">
        <v>0</v>
      </c>
      <c r="B46" s="23" t="s">
        <v>60</v>
      </c>
      <c r="C46" s="22">
        <v>403.5</v>
      </c>
    </row>
    <row r="47" spans="1:3" x14ac:dyDescent="0.25">
      <c r="A47" s="25">
        <v>0</v>
      </c>
      <c r="B47" s="24" t="s">
        <v>69</v>
      </c>
      <c r="C47" s="25">
        <v>-2000</v>
      </c>
    </row>
    <row r="48" spans="1:3" x14ac:dyDescent="0.25">
      <c r="A48" s="26">
        <f>SUM(A23:A47)</f>
        <v>155977.93000000002</v>
      </c>
      <c r="B48" s="23"/>
      <c r="C48" s="26">
        <f>SUM(C23:C47)</f>
        <v>228552.9</v>
      </c>
    </row>
    <row r="49" spans="1:5" x14ac:dyDescent="0.25">
      <c r="A49" s="7"/>
      <c r="B49" s="17"/>
      <c r="C49" s="7"/>
    </row>
    <row r="50" spans="1:5" ht="13.8" thickBot="1" x14ac:dyDescent="0.3">
      <c r="A50" s="27">
        <f>+A20-A48</f>
        <v>-6977.0400000000081</v>
      </c>
      <c r="B50" s="28" t="s">
        <v>40</v>
      </c>
      <c r="C50" s="27">
        <f>+C20-C48</f>
        <v>-83739.489999999991</v>
      </c>
    </row>
    <row r="51" spans="1:5" x14ac:dyDescent="0.25">
      <c r="A51" s="7"/>
      <c r="B51" s="17"/>
      <c r="C51" s="7"/>
    </row>
    <row r="52" spans="1:5" x14ac:dyDescent="0.25">
      <c r="A52" s="29">
        <v>157113.03</v>
      </c>
      <c r="B52" s="30" t="s">
        <v>41</v>
      </c>
      <c r="C52" s="29">
        <v>150135.99</v>
      </c>
    </row>
    <row r="53" spans="1:5" x14ac:dyDescent="0.25">
      <c r="A53" s="29"/>
      <c r="B53" s="30"/>
      <c r="C53" s="29"/>
    </row>
    <row r="54" spans="1:5" x14ac:dyDescent="0.25">
      <c r="A54" s="29">
        <v>150135.99</v>
      </c>
      <c r="B54" s="30" t="s">
        <v>42</v>
      </c>
      <c r="C54" s="29">
        <f>C52+C50</f>
        <v>66396.5</v>
      </c>
    </row>
    <row r="55" spans="1:5" x14ac:dyDescent="0.25">
      <c r="A55" s="7"/>
      <c r="B55" s="17"/>
      <c r="C55" s="7"/>
    </row>
    <row r="56" spans="1:5" x14ac:dyDescent="0.25">
      <c r="A56" s="7"/>
      <c r="B56" s="17"/>
      <c r="C56" s="7"/>
    </row>
    <row r="57" spans="1:5" x14ac:dyDescent="0.25">
      <c r="A57" s="7"/>
      <c r="B57" s="17"/>
      <c r="C57" s="7"/>
    </row>
    <row r="58" spans="1:5" x14ac:dyDescent="0.25">
      <c r="A58" s="7"/>
      <c r="B58" s="17"/>
      <c r="C58" s="7"/>
    </row>
    <row r="59" spans="1:5" x14ac:dyDescent="0.25">
      <c r="A59" s="7"/>
      <c r="B59" s="17"/>
      <c r="C59" s="7"/>
    </row>
    <row r="61" spans="1:5" x14ac:dyDescent="0.25">
      <c r="D61" s="1"/>
      <c r="E61" s="1"/>
    </row>
    <row r="62" spans="1:5" x14ac:dyDescent="0.25">
      <c r="D62" s="1"/>
      <c r="E62" s="1"/>
    </row>
    <row r="63" spans="1:5" x14ac:dyDescent="0.25">
      <c r="D63" s="1"/>
      <c r="E63" s="1"/>
    </row>
    <row r="64" spans="1:5" x14ac:dyDescent="0.25">
      <c r="D64" s="1"/>
      <c r="E64" s="1"/>
    </row>
    <row r="65" spans="4:5" x14ac:dyDescent="0.25">
      <c r="D65" s="1"/>
      <c r="E65" s="1"/>
    </row>
    <row r="66" spans="4:5" x14ac:dyDescent="0.25">
      <c r="D66" s="1"/>
      <c r="E66" s="1"/>
    </row>
    <row r="67" spans="4:5" x14ac:dyDescent="0.25">
      <c r="D67" s="1"/>
      <c r="E67" s="1"/>
    </row>
    <row r="68" spans="4:5" x14ac:dyDescent="0.25">
      <c r="D68" s="1"/>
      <c r="E68" s="1"/>
    </row>
    <row r="69" spans="4:5" x14ac:dyDescent="0.25">
      <c r="D69" s="1"/>
      <c r="E69" s="1"/>
    </row>
    <row r="70" spans="4:5" x14ac:dyDescent="0.25">
      <c r="D70" s="1"/>
      <c r="E70" s="1"/>
    </row>
    <row r="71" spans="4:5" x14ac:dyDescent="0.25">
      <c r="D71" s="1"/>
      <c r="E71" s="38"/>
    </row>
    <row r="72" spans="4:5" x14ac:dyDescent="0.25">
      <c r="D72" s="1"/>
      <c r="E72" s="37"/>
    </row>
  </sheetData>
  <protectedRanges>
    <protectedRange password="E77C" sqref="D66:E71" name="Income 5"/>
    <protectedRange password="E77C" sqref="D63:E64" name="Income 3"/>
    <protectedRange password="E77C" sqref="D61:E61" name="Income 1"/>
    <protectedRange password="E77C" sqref="D62:E62" name="Income 2"/>
    <protectedRange password="E77C" sqref="D65:E65" name="Income 4"/>
  </protectedRange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I&amp;E</vt:lpstr>
      <vt:lpstr>'I&amp;E'!Print_Area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Sallie</cp:lastModifiedBy>
  <cp:lastPrinted>2025-04-30T12:49:19Z</cp:lastPrinted>
  <dcterms:created xsi:type="dcterms:W3CDTF">2016-01-05T12:54:51Z</dcterms:created>
  <dcterms:modified xsi:type="dcterms:W3CDTF">2025-05-19T11:28:05Z</dcterms:modified>
</cp:coreProperties>
</file>