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lerk\Documents\Addingham Parish Council\Finance\Year end accounts to 310323\"/>
    </mc:Choice>
  </mc:AlternateContent>
  <xr:revisionPtr revIDLastSave="0" documentId="13_ncr:1_{680FED72-3A10-4AB1-BE0C-9E32F7A13D5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riba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1" i="4" l="1"/>
  <c r="K57" i="4" l="1"/>
  <c r="R21" i="4" l="1"/>
  <c r="K56" i="4"/>
  <c r="K54" i="4"/>
  <c r="Q21" i="4"/>
  <c r="K55" i="4"/>
  <c r="K32" i="4"/>
  <c r="R29" i="4" l="1"/>
  <c r="K58" i="4" l="1"/>
  <c r="G61" i="4" l="1"/>
  <c r="K60" i="4" l="1"/>
  <c r="K33" i="4" l="1"/>
  <c r="K27" i="4"/>
  <c r="K53" i="4" l="1"/>
  <c r="K31" i="4" l="1"/>
  <c r="K30" i="4"/>
  <c r="Q29" i="4"/>
  <c r="H61" i="4" l="1"/>
  <c r="K42" i="4" l="1"/>
  <c r="K38" i="4"/>
  <c r="K43" i="4"/>
  <c r="K41" i="4"/>
  <c r="K40" i="4"/>
  <c r="K39" i="4"/>
  <c r="K37" i="4"/>
  <c r="K36" i="4"/>
  <c r="K35" i="4"/>
  <c r="K51" i="4"/>
  <c r="K50" i="4"/>
  <c r="K49" i="4"/>
  <c r="K48" i="4"/>
  <c r="K47" i="4"/>
  <c r="K46" i="4"/>
  <c r="K45" i="4"/>
  <c r="K44" i="4"/>
  <c r="I61" i="4"/>
  <c r="F61" i="4"/>
  <c r="D61" i="4"/>
  <c r="C61" i="4"/>
  <c r="B61" i="4"/>
  <c r="K29" i="4"/>
  <c r="K28" i="4"/>
  <c r="K26" i="4"/>
  <c r="K25" i="4"/>
  <c r="K24" i="4"/>
  <c r="K23" i="4"/>
  <c r="K22" i="4"/>
  <c r="K18" i="4"/>
  <c r="K17" i="4"/>
  <c r="K13" i="4"/>
  <c r="K16" i="4"/>
  <c r="K15" i="4"/>
  <c r="K12" i="4"/>
  <c r="K11" i="4"/>
  <c r="K10" i="4"/>
  <c r="K9" i="4"/>
  <c r="K8" i="4"/>
  <c r="K7" i="4"/>
  <c r="K6" i="4"/>
  <c r="K65" i="4" l="1"/>
  <c r="K63" i="4"/>
  <c r="K61" i="4"/>
  <c r="K67" i="4" l="1"/>
</calcChain>
</file>

<file path=xl/sharedStrings.xml><?xml version="1.0" encoding="utf-8"?>
<sst xmlns="http://schemas.openxmlformats.org/spreadsheetml/2006/main" count="109" uniqueCount="90">
  <si>
    <t xml:space="preserve"> </t>
  </si>
  <si>
    <t>ADDINGHAM PARISH COUNCIL</t>
  </si>
  <si>
    <t>Sales</t>
  </si>
  <si>
    <t>Old School</t>
  </si>
  <si>
    <t>Grants</t>
  </si>
  <si>
    <t>Allotments</t>
  </si>
  <si>
    <t>Precept</t>
  </si>
  <si>
    <t>Payments</t>
  </si>
  <si>
    <t>Insurance</t>
  </si>
  <si>
    <t>Training</t>
  </si>
  <si>
    <t>Pavilion</t>
  </si>
  <si>
    <t>Toilets</t>
  </si>
  <si>
    <t>Tourism</t>
  </si>
  <si>
    <t>Expenditure</t>
  </si>
  <si>
    <t>Debtors</t>
  </si>
  <si>
    <t>Prepayments</t>
  </si>
  <si>
    <t>VAT refundable</t>
  </si>
  <si>
    <t>Creditors</t>
  </si>
  <si>
    <t>Income</t>
  </si>
  <si>
    <t>General administration</t>
  </si>
  <si>
    <t>Subscriptions</t>
  </si>
  <si>
    <t>Professional fees</t>
  </si>
  <si>
    <t>Maintenance - other</t>
  </si>
  <si>
    <t>At</t>
  </si>
  <si>
    <t>Prepay/</t>
  </si>
  <si>
    <t>Reversals</t>
  </si>
  <si>
    <t>Accruals</t>
  </si>
  <si>
    <t>Bank current account</t>
  </si>
  <si>
    <t xml:space="preserve">Accruals </t>
  </si>
  <si>
    <t>Income received in advance</t>
  </si>
  <si>
    <t>Fund balance</t>
  </si>
  <si>
    <t>Bank</t>
  </si>
  <si>
    <t>receipts</t>
  </si>
  <si>
    <t>Other land rent</t>
  </si>
  <si>
    <t>Salaries &amp; contractors</t>
  </si>
  <si>
    <t>Allotments &amp; land</t>
  </si>
  <si>
    <t>Events &amp; celebrations</t>
  </si>
  <si>
    <t>Neighbourhood plan</t>
  </si>
  <si>
    <t>Contributions to village groups</t>
  </si>
  <si>
    <t>wages and salaries</t>
  </si>
  <si>
    <t>internal audit</t>
  </si>
  <si>
    <t>external audit</t>
  </si>
  <si>
    <t>legal fees</t>
  </si>
  <si>
    <t>Election costs</t>
  </si>
  <si>
    <t>VAT reclaimable</t>
  </si>
  <si>
    <t xml:space="preserve">Balance </t>
  </si>
  <si>
    <t>sheet</t>
  </si>
  <si>
    <t>CASH</t>
  </si>
  <si>
    <t>BOOK</t>
  </si>
  <si>
    <t>Balance sheet</t>
  </si>
  <si>
    <t>Total income</t>
  </si>
  <si>
    <t>Total expenditure</t>
  </si>
  <si>
    <r>
      <t>Surplus/</t>
    </r>
    <r>
      <rPr>
        <b/>
        <sz val="9"/>
        <color rgb="FFFF0000"/>
        <rFont val="Calibri"/>
        <family val="2"/>
        <scheme val="minor"/>
      </rPr>
      <t>deficit</t>
    </r>
  </si>
  <si>
    <t>Year-end procedure for completion of trial balance</t>
  </si>
  <si>
    <t>1   Insert figures from the previous year's balance sheet</t>
  </si>
  <si>
    <t>2   Reverse the debtors and creditors at the previous year end</t>
  </si>
  <si>
    <t>4   Assess what debtors (ie income) and creditors (ie liabilities) exist at the current year-end and insert figures</t>
  </si>
  <si>
    <t>5   Make sure each column balances to zero</t>
  </si>
  <si>
    <t>Journal</t>
  </si>
  <si>
    <t>contractor - lengthsman</t>
  </si>
  <si>
    <t>election expenses -provision</t>
  </si>
  <si>
    <t>training courses -prepaid</t>
  </si>
  <si>
    <t>Vat reclaim</t>
  </si>
  <si>
    <t>Capital receipts</t>
  </si>
  <si>
    <t>MUGA</t>
  </si>
  <si>
    <t xml:space="preserve">Pavilion </t>
  </si>
  <si>
    <t>subscription - prepaid</t>
  </si>
  <si>
    <t>Grant</t>
  </si>
  <si>
    <t>Hall hire</t>
  </si>
  <si>
    <t>Newsletter</t>
  </si>
  <si>
    <t>Misc</t>
  </si>
  <si>
    <t>CIL</t>
  </si>
  <si>
    <t>Fixed assets/projects</t>
  </si>
  <si>
    <t>Rec Grds</t>
  </si>
  <si>
    <t xml:space="preserve">         BANK A/C 2</t>
  </si>
  <si>
    <t>Bank Account 2</t>
  </si>
  <si>
    <t>income rec'd in advance - CIL</t>
  </si>
  <si>
    <t xml:space="preserve">NB - in transferring figures to I&amp;E and then to AGAR, REMEMBER to net off the VAT </t>
  </si>
  <si>
    <t>Allotments and Land</t>
  </si>
  <si>
    <t>Sugar Hill</t>
  </si>
  <si>
    <t>Transfer to Bank 2</t>
  </si>
  <si>
    <t>TRIAL BALANCE - 31 MARCH 2023</t>
  </si>
  <si>
    <t>DEBTORS AND CREDITORS - 31 MARCH 2023</t>
  </si>
  <si>
    <t>Platinum Jubilee Income</t>
  </si>
  <si>
    <t>Coronation income</t>
  </si>
  <si>
    <t>Website/computers Revenue</t>
  </si>
  <si>
    <t>IT equip capital</t>
  </si>
  <si>
    <t>Environmental</t>
  </si>
  <si>
    <t>Other income(refund)</t>
  </si>
  <si>
    <t>3   Insert cash book figures (scribe list report/transactions to show GROSS figures)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</si>
</sst>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2" x14ac:knownFonts="1">
    <font>
      <sz val="10"/>
      <name val="Arial"/>
    </font>
    <font>
      <b/>
      <sz val="9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color rgb="FF00B050"/>
      <name val="Calibri"/>
      <family val="2"/>
    </font>
    <font>
      <sz val="9"/>
      <color rgb="FF00B0F0"/>
      <name val="Calibri"/>
      <family val="2"/>
    </font>
    <font>
      <u/>
      <sz val="9"/>
      <color rgb="FF00B0F0"/>
      <name val="Calibri"/>
      <family val="2"/>
    </font>
    <font>
      <u/>
      <sz val="9"/>
      <name val="Calibri"/>
      <family val="2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40" fontId="2" fillId="0" borderId="0" xfId="0" applyNumberFormat="1" applyFont="1"/>
    <xf numFmtId="40" fontId="3" fillId="0" borderId="0" xfId="0" applyNumberFormat="1" applyFont="1"/>
    <xf numFmtId="40" fontId="4" fillId="0" borderId="0" xfId="0" applyNumberFormat="1" applyFont="1"/>
    <xf numFmtId="40" fontId="1" fillId="0" borderId="0" xfId="0" applyNumberFormat="1" applyFont="1"/>
    <xf numFmtId="0" fontId="2" fillId="8" borderId="0" xfId="0" applyFont="1" applyFill="1"/>
    <xf numFmtId="0" fontId="2" fillId="0" borderId="2" xfId="0" applyFont="1" applyBorder="1"/>
    <xf numFmtId="0" fontId="1" fillId="4" borderId="2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left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5" fontId="1" fillId="0" borderId="2" xfId="0" applyNumberFormat="1" applyFont="1" applyBorder="1" applyAlignment="1">
      <alignment horizontal="center"/>
    </xf>
    <xf numFmtId="0" fontId="2" fillId="6" borderId="2" xfId="0" applyFont="1" applyFill="1" applyBorder="1"/>
    <xf numFmtId="40" fontId="2" fillId="6" borderId="2" xfId="0" applyNumberFormat="1" applyFont="1" applyFill="1" applyBorder="1"/>
    <xf numFmtId="40" fontId="2" fillId="4" borderId="2" xfId="0" applyNumberFormat="1" applyFont="1" applyFill="1" applyBorder="1"/>
    <xf numFmtId="40" fontId="1" fillId="6" borderId="2" xfId="0" applyNumberFormat="1" applyFont="1" applyFill="1" applyBorder="1" applyAlignment="1">
      <alignment horizontal="center"/>
    </xf>
    <xf numFmtId="40" fontId="2" fillId="0" borderId="2" xfId="0" applyNumberFormat="1" applyFont="1" applyBorder="1"/>
    <xf numFmtId="0" fontId="2" fillId="3" borderId="2" xfId="0" applyFont="1" applyFill="1" applyBorder="1"/>
    <xf numFmtId="40" fontId="2" fillId="3" borderId="2" xfId="0" applyNumberFormat="1" applyFont="1" applyFill="1" applyBorder="1"/>
    <xf numFmtId="40" fontId="1" fillId="3" borderId="2" xfId="0" applyNumberFormat="1" applyFont="1" applyFill="1" applyBorder="1" applyAlignment="1">
      <alignment horizontal="center"/>
    </xf>
    <xf numFmtId="0" fontId="2" fillId="7" borderId="2" xfId="0" applyFont="1" applyFill="1" applyBorder="1"/>
    <xf numFmtId="40" fontId="2" fillId="7" borderId="2" xfId="0" applyNumberFormat="1" applyFont="1" applyFill="1" applyBorder="1"/>
    <xf numFmtId="40" fontId="1" fillId="7" borderId="2" xfId="0" applyNumberFormat="1" applyFont="1" applyFill="1" applyBorder="1" applyAlignment="1">
      <alignment horizontal="center"/>
    </xf>
    <xf numFmtId="0" fontId="0" fillId="0" borderId="4" xfId="0" applyBorder="1"/>
    <xf numFmtId="40" fontId="2" fillId="0" borderId="3" xfId="0" applyNumberFormat="1" applyFont="1" applyBorder="1"/>
    <xf numFmtId="40" fontId="2" fillId="4" borderId="3" xfId="0" applyNumberFormat="1" applyFont="1" applyFill="1" applyBorder="1"/>
    <xf numFmtId="0" fontId="1" fillId="8" borderId="0" xfId="0" applyFont="1" applyFill="1"/>
    <xf numFmtId="0" fontId="0" fillId="8" borderId="0" xfId="0" applyFill="1"/>
    <xf numFmtId="40" fontId="2" fillId="5" borderId="5" xfId="0" applyNumberFormat="1" applyFont="1" applyFill="1" applyBorder="1"/>
    <xf numFmtId="40" fontId="2" fillId="2" borderId="5" xfId="0" applyNumberFormat="1" applyFont="1" applyFill="1" applyBorder="1"/>
    <xf numFmtId="0" fontId="1" fillId="5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0" fontId="2" fillId="0" borderId="2" xfId="0" applyNumberFormat="1" applyFont="1" applyBorder="1" applyAlignment="1">
      <alignment wrapText="1"/>
    </xf>
    <xf numFmtId="40" fontId="5" fillId="0" borderId="2" xfId="0" applyNumberFormat="1" applyFont="1" applyBorder="1" applyAlignment="1">
      <alignment wrapText="1"/>
    </xf>
    <xf numFmtId="40" fontId="6" fillId="0" borderId="2" xfId="0" applyNumberFormat="1" applyFont="1" applyBorder="1" applyAlignment="1">
      <alignment horizontal="left"/>
    </xf>
    <xf numFmtId="40" fontId="2" fillId="2" borderId="2" xfId="0" applyNumberFormat="1" applyFont="1" applyFill="1" applyBorder="1"/>
    <xf numFmtId="40" fontId="6" fillId="0" borderId="2" xfId="0" applyNumberFormat="1" applyFont="1" applyBorder="1" applyAlignment="1">
      <alignment wrapText="1"/>
    </xf>
    <xf numFmtId="40" fontId="7" fillId="0" borderId="2" xfId="0" applyNumberFormat="1" applyFont="1" applyBorder="1" applyAlignment="1">
      <alignment horizontal="center"/>
    </xf>
    <xf numFmtId="40" fontId="8" fillId="0" borderId="2" xfId="0" applyNumberFormat="1" applyFont="1" applyBorder="1" applyAlignment="1">
      <alignment horizontal="center"/>
    </xf>
    <xf numFmtId="40" fontId="2" fillId="5" borderId="2" xfId="0" applyNumberFormat="1" applyFont="1" applyFill="1" applyBorder="1" applyAlignment="1">
      <alignment wrapText="1"/>
    </xf>
    <xf numFmtId="40" fontId="2" fillId="5" borderId="2" xfId="0" applyNumberFormat="1" applyFont="1" applyFill="1" applyBorder="1"/>
    <xf numFmtId="40" fontId="1" fillId="0" borderId="2" xfId="0" applyNumberFormat="1" applyFont="1" applyBorder="1"/>
    <xf numFmtId="40" fontId="9" fillId="0" borderId="0" xfId="0" applyNumberFormat="1" applyFont="1" applyAlignment="1">
      <alignment horizontal="center"/>
    </xf>
    <xf numFmtId="0" fontId="4" fillId="0" borderId="0" xfId="0" applyFont="1"/>
    <xf numFmtId="0" fontId="10" fillId="0" borderId="0" xfId="0" applyFont="1"/>
    <xf numFmtId="0" fontId="10" fillId="6" borderId="0" xfId="0" applyFont="1" applyFill="1"/>
    <xf numFmtId="0" fontId="4" fillId="6" borderId="0" xfId="0" applyFont="1" applyFill="1"/>
    <xf numFmtId="40" fontId="4" fillId="6" borderId="0" xfId="0" applyNumberFormat="1" applyFont="1" applyFill="1"/>
    <xf numFmtId="164" fontId="4" fillId="6" borderId="1" xfId="0" applyNumberFormat="1" applyFont="1" applyFill="1" applyBorder="1"/>
    <xf numFmtId="0" fontId="1" fillId="9" borderId="2" xfId="0" applyFont="1" applyFill="1" applyBorder="1"/>
    <xf numFmtId="0" fontId="2" fillId="9" borderId="2" xfId="0" applyFont="1" applyFill="1" applyBorder="1"/>
    <xf numFmtId="0" fontId="1" fillId="9" borderId="2" xfId="0" applyFont="1" applyFill="1" applyBorder="1" applyAlignment="1">
      <alignment horizontal="center"/>
    </xf>
    <xf numFmtId="40" fontId="2" fillId="9" borderId="2" xfId="0" applyNumberFormat="1" applyFont="1" applyFill="1" applyBorder="1"/>
    <xf numFmtId="40" fontId="2" fillId="9" borderId="3" xfId="0" applyNumberFormat="1" applyFont="1" applyFill="1" applyBorder="1"/>
    <xf numFmtId="0" fontId="2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FDA"/>
      <color rgb="FFDDEBF7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8"/>
  <sheetViews>
    <sheetView tabSelected="1" topLeftCell="A16" zoomScale="106" zoomScaleNormal="106" workbookViewId="0">
      <selection activeCell="R4" sqref="R4"/>
    </sheetView>
  </sheetViews>
  <sheetFormatPr defaultRowHeight="12.5" x14ac:dyDescent="0.25"/>
  <cols>
    <col min="1" max="1" width="21.26953125" customWidth="1"/>
    <col min="2" max="2" width="9.36328125" customWidth="1"/>
    <col min="4" max="4" width="9.36328125" customWidth="1"/>
    <col min="5" max="5" width="9.54296875" customWidth="1"/>
    <col min="6" max="6" width="10.08984375" customWidth="1"/>
    <col min="10" max="10" width="1.6328125" customWidth="1"/>
    <col min="11" max="11" width="11" customWidth="1"/>
    <col min="14" max="14" width="20.6328125" customWidth="1"/>
    <col min="17" max="18" width="11.6328125" customWidth="1"/>
  </cols>
  <sheetData>
    <row r="1" spans="1:23" ht="13" x14ac:dyDescent="0.3">
      <c r="A1" s="28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28" t="s">
        <v>0</v>
      </c>
      <c r="N1" s="28" t="s">
        <v>1</v>
      </c>
      <c r="O1" s="29"/>
      <c r="P1" s="29"/>
      <c r="Q1" s="29"/>
      <c r="R1" s="29"/>
      <c r="S1" s="29"/>
      <c r="T1" s="29"/>
      <c r="U1" s="29"/>
    </row>
    <row r="2" spans="1:23" ht="13" x14ac:dyDescent="0.3">
      <c r="A2" s="28" t="s">
        <v>81</v>
      </c>
      <c r="B2" s="6"/>
      <c r="C2" s="6"/>
      <c r="D2" s="6"/>
      <c r="E2" s="6"/>
      <c r="F2" s="6"/>
      <c r="G2" s="6"/>
      <c r="H2" s="6"/>
      <c r="I2" s="6"/>
      <c r="J2" s="6"/>
      <c r="K2" s="6"/>
      <c r="L2" s="28" t="s">
        <v>0</v>
      </c>
      <c r="N2" s="28" t="s">
        <v>82</v>
      </c>
      <c r="O2" s="29"/>
      <c r="P2" s="29"/>
      <c r="Q2" s="29"/>
      <c r="R2" s="29"/>
      <c r="S2" s="29"/>
      <c r="T2" s="29"/>
      <c r="U2" s="29"/>
    </row>
    <row r="3" spans="1:23" ht="13" x14ac:dyDescent="0.3">
      <c r="A3" s="7"/>
      <c r="B3" s="7"/>
      <c r="C3" s="7"/>
      <c r="D3" s="8" t="s">
        <v>47</v>
      </c>
      <c r="E3" s="9" t="s">
        <v>48</v>
      </c>
      <c r="F3" s="51" t="s">
        <v>74</v>
      </c>
      <c r="G3" s="52"/>
      <c r="H3" s="7"/>
      <c r="I3" s="7"/>
      <c r="J3" s="7"/>
      <c r="K3" s="7"/>
      <c r="L3" s="10"/>
    </row>
    <row r="4" spans="1:23" ht="13" x14ac:dyDescent="0.3">
      <c r="A4" s="7"/>
      <c r="B4" s="11" t="s">
        <v>23</v>
      </c>
      <c r="C4" s="11"/>
      <c r="D4" s="12" t="s">
        <v>31</v>
      </c>
      <c r="E4" s="12" t="s">
        <v>31</v>
      </c>
      <c r="F4" s="53" t="s">
        <v>31</v>
      </c>
      <c r="G4" s="53" t="s">
        <v>31</v>
      </c>
      <c r="H4" s="11"/>
      <c r="I4" s="11" t="s">
        <v>24</v>
      </c>
      <c r="J4" s="11"/>
      <c r="K4" s="11" t="s">
        <v>23</v>
      </c>
      <c r="L4" s="10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3" x14ac:dyDescent="0.3">
      <c r="A5" s="7"/>
      <c r="B5" s="13">
        <v>44651</v>
      </c>
      <c r="C5" s="13" t="s">
        <v>25</v>
      </c>
      <c r="D5" s="12" t="s">
        <v>32</v>
      </c>
      <c r="E5" s="12" t="s">
        <v>7</v>
      </c>
      <c r="F5" s="53" t="s">
        <v>32</v>
      </c>
      <c r="G5" s="53" t="s">
        <v>7</v>
      </c>
      <c r="H5" s="11" t="s">
        <v>58</v>
      </c>
      <c r="I5" s="11" t="s">
        <v>26</v>
      </c>
      <c r="J5" s="11"/>
      <c r="K5" s="13">
        <v>45016</v>
      </c>
      <c r="L5" s="10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3" x14ac:dyDescent="0.3">
      <c r="A6" s="14"/>
      <c r="B6" s="15"/>
      <c r="C6" s="15"/>
      <c r="D6" s="16"/>
      <c r="E6" s="16"/>
      <c r="F6" s="54"/>
      <c r="G6" s="54"/>
      <c r="H6" s="15"/>
      <c r="I6" s="15"/>
      <c r="J6" s="15"/>
      <c r="K6" s="15">
        <f t="shared" ref="K6:K18" si="0">SUM(B6:J6)</f>
        <v>0</v>
      </c>
      <c r="L6" s="15"/>
      <c r="N6" s="18"/>
      <c r="O6" s="18"/>
      <c r="P6" s="18"/>
      <c r="Q6" s="32">
        <v>2022</v>
      </c>
      <c r="R6" s="33">
        <v>2023</v>
      </c>
      <c r="S6" s="2"/>
      <c r="T6" s="2"/>
      <c r="U6" s="2"/>
      <c r="V6" s="2"/>
      <c r="W6" s="2"/>
    </row>
    <row r="7" spans="1:23" ht="13" x14ac:dyDescent="0.3">
      <c r="A7" s="14"/>
      <c r="B7" s="15"/>
      <c r="C7" s="15"/>
      <c r="D7" s="16"/>
      <c r="E7" s="16"/>
      <c r="F7" s="54"/>
      <c r="G7" s="54"/>
      <c r="H7" s="15"/>
      <c r="I7" s="15"/>
      <c r="J7" s="15"/>
      <c r="K7" s="15">
        <f t="shared" si="0"/>
        <v>0</v>
      </c>
      <c r="L7" s="15"/>
      <c r="N7" s="34" t="s">
        <v>39</v>
      </c>
      <c r="O7" s="35"/>
      <c r="P7" s="36"/>
      <c r="Q7" s="42">
        <v>3622.28</v>
      </c>
      <c r="R7" s="56">
        <v>3277.59</v>
      </c>
      <c r="S7" s="2"/>
      <c r="T7" s="2"/>
      <c r="U7" s="2"/>
      <c r="V7" s="2"/>
      <c r="W7" s="2"/>
    </row>
    <row r="8" spans="1:23" ht="13" x14ac:dyDescent="0.3">
      <c r="A8" s="14"/>
      <c r="B8" s="15"/>
      <c r="C8" s="15"/>
      <c r="D8" s="16"/>
      <c r="E8" s="16"/>
      <c r="F8" s="54"/>
      <c r="G8" s="54"/>
      <c r="H8" s="15"/>
      <c r="I8" s="15"/>
      <c r="J8" s="15"/>
      <c r="K8" s="15">
        <f t="shared" si="0"/>
        <v>0</v>
      </c>
      <c r="L8" s="15"/>
      <c r="N8" s="34" t="s">
        <v>59</v>
      </c>
      <c r="O8" s="38"/>
      <c r="P8" s="39"/>
      <c r="Q8" s="42">
        <v>858</v>
      </c>
      <c r="R8" s="56">
        <v>900</v>
      </c>
      <c r="S8" s="2"/>
      <c r="T8" s="2"/>
      <c r="U8" s="2"/>
      <c r="V8" s="2"/>
      <c r="W8" s="2"/>
    </row>
    <row r="9" spans="1:23" ht="13" x14ac:dyDescent="0.3">
      <c r="A9" s="14" t="s">
        <v>16</v>
      </c>
      <c r="B9" s="15">
        <v>4001.92</v>
      </c>
      <c r="C9" s="15">
        <v>-4001.92</v>
      </c>
      <c r="D9" s="16"/>
      <c r="E9" s="16"/>
      <c r="F9" s="54"/>
      <c r="G9" s="54"/>
      <c r="H9" s="15"/>
      <c r="I9" s="15">
        <v>5313.41</v>
      </c>
      <c r="J9" s="15"/>
      <c r="K9" s="15">
        <f t="shared" si="0"/>
        <v>5313.41</v>
      </c>
      <c r="L9" s="15"/>
      <c r="N9" s="34" t="s">
        <v>65</v>
      </c>
      <c r="O9" s="38"/>
      <c r="P9" s="39"/>
      <c r="Q9" s="42"/>
      <c r="R9" s="56"/>
      <c r="S9" s="2"/>
      <c r="T9" s="2"/>
      <c r="U9" s="2"/>
      <c r="V9" s="2"/>
      <c r="W9" s="2"/>
    </row>
    <row r="10" spans="1:23" ht="12.75" customHeight="1" x14ac:dyDescent="0.3">
      <c r="A10" s="14" t="s">
        <v>14</v>
      </c>
      <c r="B10" s="15">
        <v>450</v>
      </c>
      <c r="C10" s="15">
        <v>-450</v>
      </c>
      <c r="D10" s="16"/>
      <c r="E10" s="16"/>
      <c r="F10" s="54"/>
      <c r="G10" s="54"/>
      <c r="H10" s="15"/>
      <c r="I10" s="15"/>
      <c r="J10" s="15"/>
      <c r="K10" s="15">
        <f t="shared" si="0"/>
        <v>0</v>
      </c>
      <c r="L10" s="17" t="s">
        <v>45</v>
      </c>
      <c r="N10" s="34" t="s">
        <v>3</v>
      </c>
      <c r="O10" s="38"/>
      <c r="P10" s="39"/>
      <c r="Q10" s="42">
        <v>72</v>
      </c>
      <c r="R10" s="56"/>
      <c r="S10" s="2"/>
      <c r="T10" s="2"/>
      <c r="U10" s="2"/>
      <c r="V10" s="2"/>
      <c r="W10" s="2"/>
    </row>
    <row r="11" spans="1:23" ht="12.75" customHeight="1" x14ac:dyDescent="0.3">
      <c r="A11" s="14" t="s">
        <v>15</v>
      </c>
      <c r="B11" s="15"/>
      <c r="C11" s="15"/>
      <c r="D11" s="16"/>
      <c r="E11" s="16"/>
      <c r="F11" s="54"/>
      <c r="G11" s="54"/>
      <c r="H11" s="15"/>
      <c r="I11" s="15"/>
      <c r="J11" s="15"/>
      <c r="K11" s="15">
        <f t="shared" si="0"/>
        <v>0</v>
      </c>
      <c r="L11" s="17" t="s">
        <v>46</v>
      </c>
      <c r="N11" s="34" t="s">
        <v>78</v>
      </c>
      <c r="O11" s="38"/>
      <c r="P11" s="39"/>
      <c r="Q11" s="42">
        <v>8459.4</v>
      </c>
      <c r="R11" s="56"/>
      <c r="S11" s="2"/>
      <c r="T11" s="2"/>
      <c r="U11" s="2"/>
      <c r="V11" s="2"/>
      <c r="W11" s="2"/>
    </row>
    <row r="12" spans="1:23" ht="12.75" customHeight="1" x14ac:dyDescent="0.3">
      <c r="A12" s="14" t="s">
        <v>75</v>
      </c>
      <c r="B12" s="15">
        <v>23717.7</v>
      </c>
      <c r="C12" s="15"/>
      <c r="D12" s="16"/>
      <c r="E12" s="16"/>
      <c r="F12" s="54">
        <v>36330.17</v>
      </c>
      <c r="G12" s="54">
        <v>0</v>
      </c>
      <c r="H12" s="15">
        <v>0</v>
      </c>
      <c r="I12" s="15"/>
      <c r="J12" s="15"/>
      <c r="K12" s="15">
        <f t="shared" si="0"/>
        <v>60047.869999999995</v>
      </c>
      <c r="L12" s="15"/>
      <c r="N12" s="34" t="s">
        <v>40</v>
      </c>
      <c r="O12" s="38"/>
      <c r="P12" s="39"/>
      <c r="Q12" s="42">
        <v>180</v>
      </c>
      <c r="R12" s="56">
        <v>180</v>
      </c>
      <c r="S12" s="2"/>
      <c r="T12" s="2"/>
      <c r="U12" s="2"/>
      <c r="V12" s="2"/>
      <c r="W12" s="2"/>
    </row>
    <row r="13" spans="1:23" ht="12.75" customHeight="1" x14ac:dyDescent="0.3">
      <c r="A13" s="14" t="s">
        <v>27</v>
      </c>
      <c r="B13" s="15">
        <v>132343.26</v>
      </c>
      <c r="C13" s="15"/>
      <c r="D13" s="16">
        <v>166275.18</v>
      </c>
      <c r="E13" s="16">
        <v>-196549.1</v>
      </c>
      <c r="F13" s="54"/>
      <c r="G13" s="54"/>
      <c r="H13" s="15"/>
      <c r="I13" s="15"/>
      <c r="J13" s="15"/>
      <c r="K13" s="15">
        <f t="shared" si="0"/>
        <v>102069.34</v>
      </c>
      <c r="L13" s="15"/>
      <c r="N13" s="34" t="s">
        <v>41</v>
      </c>
      <c r="O13" s="38"/>
      <c r="P13" s="39"/>
      <c r="Q13" s="42">
        <v>960</v>
      </c>
      <c r="R13" s="56">
        <v>960</v>
      </c>
      <c r="S13" s="2"/>
      <c r="T13" s="2"/>
      <c r="V13" s="2"/>
      <c r="W13" s="2"/>
    </row>
    <row r="14" spans="1:23" ht="12.75" customHeight="1" x14ac:dyDescent="0.3">
      <c r="A14" s="14"/>
      <c r="B14" s="15"/>
      <c r="C14" s="15"/>
      <c r="D14" s="16"/>
      <c r="E14" s="16"/>
      <c r="F14" s="54"/>
      <c r="G14" s="54"/>
      <c r="H14" s="15"/>
      <c r="I14" s="15"/>
      <c r="J14" s="15"/>
      <c r="K14" s="15"/>
      <c r="L14" s="15"/>
      <c r="N14" s="34" t="s">
        <v>69</v>
      </c>
      <c r="O14" s="38"/>
      <c r="P14" s="39"/>
      <c r="Q14" s="42">
        <v>2060</v>
      </c>
      <c r="R14" s="56"/>
      <c r="S14" s="2"/>
      <c r="T14" s="2"/>
      <c r="V14" s="2"/>
      <c r="W14" s="2"/>
    </row>
    <row r="15" spans="1:23" ht="12.75" customHeight="1" x14ac:dyDescent="0.3">
      <c r="A15" s="14" t="s">
        <v>17</v>
      </c>
      <c r="B15" s="15">
        <v>-21355.68</v>
      </c>
      <c r="C15" s="15">
        <v>21355.68</v>
      </c>
      <c r="D15" s="16"/>
      <c r="E15" s="16"/>
      <c r="F15" s="54"/>
      <c r="G15" s="54"/>
      <c r="H15" s="15"/>
      <c r="I15" s="15">
        <v>-10317.59</v>
      </c>
      <c r="J15" s="15"/>
      <c r="K15" s="15">
        <f t="shared" si="0"/>
        <v>-10317.59</v>
      </c>
      <c r="L15" s="15"/>
      <c r="N15" s="34" t="s">
        <v>79</v>
      </c>
      <c r="O15" s="38"/>
      <c r="P15" s="39"/>
      <c r="Q15" s="42">
        <v>144</v>
      </c>
      <c r="R15" s="56"/>
      <c r="S15" s="2"/>
      <c r="U15" s="2"/>
      <c r="V15" s="2"/>
      <c r="W15" s="2"/>
    </row>
    <row r="16" spans="1:23" ht="12.75" customHeight="1" x14ac:dyDescent="0.3">
      <c r="A16" s="14" t="s">
        <v>28</v>
      </c>
      <c r="B16" s="15"/>
      <c r="C16" s="15"/>
      <c r="D16" s="16"/>
      <c r="E16" s="16"/>
      <c r="F16" s="54"/>
      <c r="G16" s="54"/>
      <c r="H16" s="15"/>
      <c r="I16" s="15"/>
      <c r="J16" s="15"/>
      <c r="K16" s="15">
        <f t="shared" si="0"/>
        <v>0</v>
      </c>
      <c r="L16" s="15"/>
      <c r="N16" s="34" t="s">
        <v>76</v>
      </c>
      <c r="O16" s="38"/>
      <c r="P16" s="39"/>
      <c r="Q16" s="42"/>
      <c r="R16" s="56"/>
      <c r="S16" s="2"/>
      <c r="T16" s="2"/>
      <c r="U16" s="2"/>
      <c r="V16" s="2"/>
      <c r="W16" s="2"/>
    </row>
    <row r="17" spans="1:23" ht="12.75" customHeight="1" x14ac:dyDescent="0.3">
      <c r="A17" s="14" t="s">
        <v>29</v>
      </c>
      <c r="B17" s="15"/>
      <c r="C17" s="15"/>
      <c r="D17" s="16"/>
      <c r="E17" s="16"/>
      <c r="F17" s="54"/>
      <c r="G17" s="54"/>
      <c r="H17" s="15"/>
      <c r="I17" s="15"/>
      <c r="J17" s="15"/>
      <c r="K17" s="15">
        <f t="shared" si="0"/>
        <v>0</v>
      </c>
      <c r="L17" s="15"/>
      <c r="N17" s="34" t="s">
        <v>42</v>
      </c>
      <c r="O17" s="34"/>
      <c r="P17" s="40"/>
      <c r="Q17" s="42">
        <v>0</v>
      </c>
      <c r="R17" s="56"/>
      <c r="S17" s="2"/>
      <c r="T17" s="2"/>
      <c r="U17" s="2"/>
      <c r="V17" s="2"/>
      <c r="W17" s="2"/>
    </row>
    <row r="18" spans="1:23" ht="12.75" customHeight="1" x14ac:dyDescent="0.3">
      <c r="A18" s="14"/>
      <c r="B18" s="15"/>
      <c r="C18" s="15"/>
      <c r="D18" s="16"/>
      <c r="E18" s="16"/>
      <c r="F18" s="54"/>
      <c r="G18" s="54"/>
      <c r="H18" s="15"/>
      <c r="I18" s="15"/>
      <c r="J18" s="15"/>
      <c r="K18" s="15">
        <f t="shared" si="0"/>
        <v>0</v>
      </c>
      <c r="L18" s="15"/>
      <c r="N18" s="34" t="s">
        <v>60</v>
      </c>
      <c r="O18" s="34"/>
      <c r="P18" s="40"/>
      <c r="Q18" s="42">
        <v>5000</v>
      </c>
      <c r="R18" s="56">
        <v>5000</v>
      </c>
      <c r="S18" s="2"/>
      <c r="T18" s="2"/>
      <c r="U18" s="2"/>
      <c r="V18" s="2"/>
      <c r="W18" s="2"/>
    </row>
    <row r="19" spans="1:23" ht="12.75" customHeight="1" x14ac:dyDescent="0.3">
      <c r="A19" s="14" t="s">
        <v>30</v>
      </c>
      <c r="B19" s="15">
        <v>-139157.20000000001</v>
      </c>
      <c r="C19" s="15"/>
      <c r="D19" s="16"/>
      <c r="E19" s="16"/>
      <c r="F19" s="54"/>
      <c r="G19" s="54"/>
      <c r="H19" s="15"/>
      <c r="I19" s="15"/>
      <c r="J19" s="15"/>
      <c r="K19" s="15">
        <v>-139157.20000000001</v>
      </c>
      <c r="L19" s="15"/>
      <c r="N19" s="34"/>
      <c r="O19" s="34"/>
      <c r="P19" s="40"/>
      <c r="Q19" s="42"/>
      <c r="R19" s="56"/>
      <c r="S19" s="2"/>
      <c r="T19" s="2"/>
      <c r="U19" s="2"/>
      <c r="V19" s="2"/>
      <c r="W19" s="2"/>
    </row>
    <row r="20" spans="1:23" ht="13" x14ac:dyDescent="0.3">
      <c r="A20" s="15"/>
      <c r="B20" s="15"/>
      <c r="C20" s="15"/>
      <c r="D20" s="16"/>
      <c r="E20" s="16"/>
      <c r="F20" s="54"/>
      <c r="G20" s="54"/>
      <c r="H20" s="15"/>
      <c r="I20" s="15"/>
      <c r="J20" s="15"/>
      <c r="K20" s="15"/>
      <c r="L20" s="15"/>
      <c r="N20" s="18"/>
      <c r="O20" s="18"/>
      <c r="P20" s="18"/>
      <c r="Q20" s="42">
        <v>0</v>
      </c>
      <c r="R20" s="56"/>
      <c r="S20" s="2"/>
      <c r="T20" s="2"/>
      <c r="V20" s="2"/>
      <c r="W20" s="2"/>
    </row>
    <row r="21" spans="1:23" ht="13.5" thickBot="1" x14ac:dyDescent="0.35">
      <c r="A21" s="7"/>
      <c r="B21" s="18"/>
      <c r="C21" s="18"/>
      <c r="D21" s="16"/>
      <c r="E21" s="16"/>
      <c r="F21" s="54"/>
      <c r="G21" s="54"/>
      <c r="H21" s="18"/>
      <c r="I21" s="18"/>
      <c r="J21" s="18"/>
      <c r="K21" s="18" t="s">
        <v>0</v>
      </c>
      <c r="L21" s="10"/>
      <c r="N21" s="2"/>
      <c r="O21" s="5" t="s">
        <v>17</v>
      </c>
      <c r="P21" s="2"/>
      <c r="Q21" s="30">
        <f>SUM(Q7:Q20)</f>
        <v>21355.68</v>
      </c>
      <c r="R21" s="31">
        <f>SUM(R7:R20)</f>
        <v>10317.59</v>
      </c>
      <c r="S21" s="2"/>
      <c r="T21" s="2"/>
      <c r="U21" s="2"/>
      <c r="V21" s="2"/>
      <c r="W21" s="2"/>
    </row>
    <row r="22" spans="1:23" ht="13" x14ac:dyDescent="0.3">
      <c r="A22" s="19" t="s">
        <v>6</v>
      </c>
      <c r="B22" s="20"/>
      <c r="C22" s="20"/>
      <c r="D22" s="16">
        <v>-100255</v>
      </c>
      <c r="E22" s="16"/>
      <c r="F22" s="54"/>
      <c r="G22" s="54"/>
      <c r="H22" s="20"/>
      <c r="I22" s="20"/>
      <c r="J22" s="20"/>
      <c r="K22" s="20">
        <f t="shared" ref="K22:K33" si="1">SUM(B22:J22)</f>
        <v>-100255</v>
      </c>
      <c r="L22" s="20"/>
      <c r="N22" s="2"/>
      <c r="O22" s="5"/>
      <c r="P22" s="2"/>
      <c r="Q22" s="4"/>
      <c r="R22" s="44" t="s">
        <v>49</v>
      </c>
      <c r="S22" s="2"/>
      <c r="T22" s="2"/>
      <c r="U22" s="2"/>
      <c r="V22" s="2"/>
      <c r="W22" s="2"/>
    </row>
    <row r="23" spans="1:23" ht="13" x14ac:dyDescent="0.3">
      <c r="A23" s="19" t="s">
        <v>5</v>
      </c>
      <c r="B23" s="20"/>
      <c r="C23" s="20"/>
      <c r="D23" s="16">
        <v>-3848.03</v>
      </c>
      <c r="E23" s="16"/>
      <c r="F23" s="54"/>
      <c r="G23" s="54"/>
      <c r="H23" s="20"/>
      <c r="I23" s="20"/>
      <c r="J23" s="20"/>
      <c r="K23" s="20">
        <f t="shared" si="1"/>
        <v>-3848.03</v>
      </c>
      <c r="L23" s="20"/>
      <c r="M23" s="1"/>
      <c r="N23" s="2"/>
      <c r="O23" s="5"/>
      <c r="P23" s="2"/>
      <c r="Q23" s="4"/>
      <c r="R23" s="4"/>
      <c r="S23" s="2"/>
      <c r="T23" s="2"/>
      <c r="U23" s="2"/>
      <c r="V23" s="2"/>
      <c r="W23" s="2"/>
    </row>
    <row r="24" spans="1:23" ht="13" x14ac:dyDescent="0.3">
      <c r="A24" s="19" t="s">
        <v>33</v>
      </c>
      <c r="B24" s="20"/>
      <c r="C24" s="20">
        <v>450</v>
      </c>
      <c r="D24" s="16">
        <v>-4050</v>
      </c>
      <c r="E24" s="16"/>
      <c r="F24" s="54"/>
      <c r="G24" s="54"/>
      <c r="H24" s="20"/>
      <c r="I24" s="20"/>
      <c r="J24" s="20"/>
      <c r="K24" s="20">
        <f t="shared" si="1"/>
        <v>-3600</v>
      </c>
      <c r="L24" s="20"/>
      <c r="N24" s="18"/>
      <c r="O24" s="43"/>
      <c r="P24" s="18"/>
      <c r="Q24" s="42"/>
      <c r="R24" s="37"/>
      <c r="S24" s="2"/>
      <c r="T24" s="2"/>
      <c r="U24" s="2"/>
      <c r="V24" s="2"/>
      <c r="W24" s="2"/>
    </row>
    <row r="25" spans="1:23" ht="13" x14ac:dyDescent="0.3">
      <c r="A25" s="19" t="s">
        <v>4</v>
      </c>
      <c r="B25" s="20"/>
      <c r="C25" s="20"/>
      <c r="D25" s="16">
        <v>-8500</v>
      </c>
      <c r="E25" s="16"/>
      <c r="F25" s="54"/>
      <c r="G25" s="54"/>
      <c r="H25" s="20"/>
      <c r="I25" s="20"/>
      <c r="J25" s="20"/>
      <c r="K25" s="20">
        <f t="shared" si="1"/>
        <v>-8500</v>
      </c>
      <c r="L25" s="21" t="s">
        <v>18</v>
      </c>
      <c r="N25" s="18" t="s">
        <v>66</v>
      </c>
      <c r="O25" s="43"/>
      <c r="P25" s="18"/>
      <c r="Q25" s="42"/>
      <c r="R25" s="37"/>
      <c r="S25" s="2"/>
      <c r="T25" s="2"/>
      <c r="U25" s="2"/>
      <c r="V25" s="2"/>
      <c r="W25" s="2"/>
    </row>
    <row r="26" spans="1:23" ht="13" x14ac:dyDescent="0.3">
      <c r="A26" s="19" t="s">
        <v>83</v>
      </c>
      <c r="B26" s="20"/>
      <c r="C26" s="20"/>
      <c r="D26" s="16">
        <v>-1269.2</v>
      </c>
      <c r="E26" s="16"/>
      <c r="F26" s="54" t="s">
        <v>0</v>
      </c>
      <c r="G26" s="54"/>
      <c r="H26" s="20"/>
      <c r="I26" s="20"/>
      <c r="J26" s="20"/>
      <c r="K26" s="20">
        <f t="shared" si="1"/>
        <v>-1269.2</v>
      </c>
      <c r="L26" s="20"/>
      <c r="N26" s="34" t="s">
        <v>61</v>
      </c>
      <c r="O26" s="43"/>
      <c r="P26" s="18"/>
      <c r="Q26" s="42"/>
      <c r="R26" s="37">
        <v>0</v>
      </c>
      <c r="S26" s="2"/>
      <c r="T26" s="2"/>
      <c r="U26" s="2"/>
      <c r="V26" s="2"/>
      <c r="W26" s="2"/>
    </row>
    <row r="27" spans="1:23" ht="13" x14ac:dyDescent="0.3">
      <c r="A27" s="19" t="s">
        <v>84</v>
      </c>
      <c r="B27" s="20"/>
      <c r="C27" s="20"/>
      <c r="D27" s="16">
        <v>-230</v>
      </c>
      <c r="E27" s="16"/>
      <c r="F27" s="54"/>
      <c r="G27" s="54"/>
      <c r="H27" s="20"/>
      <c r="I27" s="20"/>
      <c r="J27" s="20"/>
      <c r="K27" s="20">
        <f t="shared" si="1"/>
        <v>-230</v>
      </c>
      <c r="L27" s="20"/>
      <c r="N27" s="18" t="s">
        <v>62</v>
      </c>
      <c r="O27" s="43"/>
      <c r="P27" s="18"/>
      <c r="Q27" s="42">
        <v>4001.92</v>
      </c>
      <c r="R27" s="37">
        <v>5313.41</v>
      </c>
      <c r="S27" s="2"/>
      <c r="T27" s="2"/>
      <c r="U27" s="2"/>
      <c r="V27" s="2"/>
      <c r="W27" s="2"/>
    </row>
    <row r="28" spans="1:23" ht="13" x14ac:dyDescent="0.3">
      <c r="A28" s="19" t="s">
        <v>2</v>
      </c>
      <c r="B28" s="20"/>
      <c r="C28" s="20"/>
      <c r="D28" s="16">
        <v>-2296</v>
      </c>
      <c r="E28" s="16"/>
      <c r="F28" s="54"/>
      <c r="G28" s="54"/>
      <c r="H28" s="20"/>
      <c r="I28" s="20"/>
      <c r="J28" s="20"/>
      <c r="K28" s="20">
        <f t="shared" si="1"/>
        <v>-2296</v>
      </c>
      <c r="L28" s="20"/>
      <c r="N28" s="18" t="s">
        <v>67</v>
      </c>
      <c r="O28" s="38"/>
      <c r="P28" s="39"/>
      <c r="Q28" s="41"/>
      <c r="R28" s="37"/>
      <c r="S28" s="2"/>
      <c r="T28" s="2"/>
      <c r="U28" s="2"/>
      <c r="V28" s="2"/>
      <c r="W28" s="2"/>
    </row>
    <row r="29" spans="1:23" ht="13.5" thickBot="1" x14ac:dyDescent="0.35">
      <c r="A29" s="19" t="s">
        <v>88</v>
      </c>
      <c r="B29" s="20"/>
      <c r="C29" s="20"/>
      <c r="D29" s="16">
        <v>15</v>
      </c>
      <c r="E29" s="16"/>
      <c r="F29" s="54"/>
      <c r="G29" s="54"/>
      <c r="H29" s="20"/>
      <c r="I29" s="20"/>
      <c r="J29" s="20"/>
      <c r="K29" s="20">
        <f t="shared" si="1"/>
        <v>15</v>
      </c>
      <c r="L29" s="20"/>
      <c r="N29" s="2"/>
      <c r="O29" s="5" t="s">
        <v>14</v>
      </c>
      <c r="P29" s="2"/>
      <c r="Q29" s="30">
        <f>SUM(Q25:Q28)</f>
        <v>4001.92</v>
      </c>
      <c r="R29" s="31">
        <f>SUM(R24:R28)</f>
        <v>5313.41</v>
      </c>
      <c r="S29" s="2"/>
      <c r="T29" s="2"/>
      <c r="U29" s="2"/>
      <c r="V29" s="2"/>
      <c r="W29" s="2"/>
    </row>
    <row r="30" spans="1:23" ht="13" x14ac:dyDescent="0.3">
      <c r="A30" s="19" t="s">
        <v>44</v>
      </c>
      <c r="B30" s="20"/>
      <c r="C30" s="20">
        <v>4001.92</v>
      </c>
      <c r="D30" s="16">
        <v>-8479.66</v>
      </c>
      <c r="E30" s="16"/>
      <c r="F30" s="54"/>
      <c r="G30" s="54"/>
      <c r="H30" s="20"/>
      <c r="I30" s="20">
        <v>-5313.41</v>
      </c>
      <c r="J30" s="20"/>
      <c r="K30" s="20">
        <f t="shared" si="1"/>
        <v>-9791.15</v>
      </c>
      <c r="L30" s="20"/>
      <c r="N30" s="2"/>
      <c r="O30" s="5"/>
      <c r="P30" s="2"/>
      <c r="Q30" s="4"/>
      <c r="R30" s="44" t="s">
        <v>49</v>
      </c>
      <c r="S30" s="2"/>
      <c r="T30" s="2"/>
      <c r="U30" s="2"/>
      <c r="V30" s="2"/>
      <c r="W30" s="2"/>
    </row>
    <row r="31" spans="1:23" ht="13" x14ac:dyDescent="0.3">
      <c r="A31" s="19" t="s">
        <v>70</v>
      </c>
      <c r="B31" s="20"/>
      <c r="C31" s="20"/>
      <c r="D31" s="16">
        <v>-1032.1199999999999</v>
      </c>
      <c r="E31" s="16"/>
      <c r="F31" s="54"/>
      <c r="G31" s="54"/>
      <c r="H31" s="20"/>
      <c r="I31" s="20"/>
      <c r="J31" s="20"/>
      <c r="K31" s="20">
        <f t="shared" si="1"/>
        <v>-1032.1199999999999</v>
      </c>
      <c r="L31" s="20"/>
      <c r="N31" s="2"/>
      <c r="O31" s="5"/>
      <c r="P31" s="2"/>
      <c r="Q31" s="4"/>
      <c r="R31" s="4"/>
      <c r="S31" s="2"/>
      <c r="T31" s="2"/>
      <c r="U31" s="2"/>
      <c r="V31" s="2"/>
      <c r="W31" s="2"/>
    </row>
    <row r="32" spans="1:23" ht="13" x14ac:dyDescent="0.3">
      <c r="A32" s="19" t="s">
        <v>71</v>
      </c>
      <c r="B32" s="20"/>
      <c r="C32" s="20"/>
      <c r="D32" s="16">
        <v>-36330.17</v>
      </c>
      <c r="E32" s="16"/>
      <c r="F32" s="54"/>
      <c r="G32" s="54"/>
      <c r="H32" s="20"/>
      <c r="I32" s="20"/>
      <c r="J32" s="20"/>
      <c r="K32" s="20">
        <f t="shared" si="1"/>
        <v>-36330.17</v>
      </c>
      <c r="L32" s="20"/>
      <c r="N32" s="2"/>
      <c r="O32" s="5"/>
      <c r="P32" s="2"/>
      <c r="Q32" s="4"/>
      <c r="R32" s="4"/>
      <c r="S32" s="2"/>
      <c r="T32" s="2"/>
      <c r="U32" s="2"/>
      <c r="V32" s="2"/>
      <c r="W32" s="2"/>
    </row>
    <row r="33" spans="1:23" ht="13" x14ac:dyDescent="0.3">
      <c r="A33" s="20" t="s">
        <v>63</v>
      </c>
      <c r="B33" s="20"/>
      <c r="C33" s="20"/>
      <c r="D33" s="16">
        <v>0</v>
      </c>
      <c r="E33" s="16"/>
      <c r="F33" s="54"/>
      <c r="G33" s="54"/>
      <c r="H33" s="20"/>
      <c r="I33" s="20"/>
      <c r="J33" s="20"/>
      <c r="K33" s="20">
        <f t="shared" si="1"/>
        <v>0</v>
      </c>
      <c r="L33" s="20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3" x14ac:dyDescent="0.3">
      <c r="A34" s="7"/>
      <c r="B34" s="18"/>
      <c r="C34" s="18"/>
      <c r="D34" s="16"/>
      <c r="E34" s="16"/>
      <c r="F34" s="54"/>
      <c r="G34" s="54"/>
      <c r="H34" s="18"/>
      <c r="I34" s="18"/>
      <c r="J34" s="18"/>
      <c r="K34" s="18" t="s">
        <v>0</v>
      </c>
      <c r="L34" s="10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3" x14ac:dyDescent="0.3">
      <c r="A35" s="22" t="s">
        <v>19</v>
      </c>
      <c r="B35" s="23"/>
      <c r="C35" s="23"/>
      <c r="D35" s="16"/>
      <c r="E35" s="16">
        <v>1959.5</v>
      </c>
      <c r="F35" s="54"/>
      <c r="G35" s="54"/>
      <c r="H35" s="23"/>
      <c r="I35" s="23"/>
      <c r="J35" s="23"/>
      <c r="K35" s="23">
        <f t="shared" ref="K35:K60" si="2">SUM(B35:J35)</f>
        <v>1959.5</v>
      </c>
      <c r="L35" s="23"/>
      <c r="N35" s="2"/>
      <c r="O35" s="2"/>
      <c r="P35" s="2" t="s">
        <v>0</v>
      </c>
      <c r="Q35" s="2"/>
      <c r="R35" s="2"/>
      <c r="S35" s="2"/>
      <c r="T35" s="2"/>
      <c r="U35" s="2"/>
      <c r="V35" s="2"/>
      <c r="W35" s="2"/>
    </row>
    <row r="36" spans="1:23" ht="13" x14ac:dyDescent="0.3">
      <c r="A36" s="22" t="s">
        <v>34</v>
      </c>
      <c r="B36" s="23"/>
      <c r="C36" s="23">
        <v>-4480.28</v>
      </c>
      <c r="D36" s="16"/>
      <c r="E36" s="16">
        <v>56009.48</v>
      </c>
      <c r="F36" s="54"/>
      <c r="G36" s="54"/>
      <c r="H36" s="23"/>
      <c r="I36" s="23">
        <v>4177.59</v>
      </c>
      <c r="J36" s="23"/>
      <c r="K36" s="23">
        <f t="shared" si="2"/>
        <v>55706.790000000008</v>
      </c>
      <c r="L36" s="23"/>
      <c r="N36" s="2"/>
      <c r="O36" s="2"/>
      <c r="P36" s="4"/>
      <c r="Q36" s="4"/>
      <c r="R36" s="4"/>
      <c r="S36" s="4"/>
    </row>
    <row r="37" spans="1:23" ht="13" x14ac:dyDescent="0.3">
      <c r="A37" s="22" t="s">
        <v>8</v>
      </c>
      <c r="B37" s="23"/>
      <c r="C37" s="23"/>
      <c r="D37" s="16"/>
      <c r="E37" s="16">
        <v>1623.2</v>
      </c>
      <c r="F37" s="54"/>
      <c r="G37" s="54"/>
      <c r="H37" s="23"/>
      <c r="I37" s="23"/>
      <c r="J37" s="23"/>
      <c r="K37" s="23">
        <f t="shared" si="2"/>
        <v>1623.2</v>
      </c>
      <c r="L37" s="23"/>
      <c r="N37" s="2"/>
      <c r="O37" s="2"/>
      <c r="P37" s="4"/>
      <c r="Q37" s="4"/>
      <c r="R37" s="4"/>
      <c r="S37" s="4"/>
    </row>
    <row r="38" spans="1:23" ht="13" x14ac:dyDescent="0.3">
      <c r="A38" s="22" t="s">
        <v>20</v>
      </c>
      <c r="B38" s="23"/>
      <c r="C38" s="23"/>
      <c r="D38" s="16"/>
      <c r="E38" s="16">
        <v>1112</v>
      </c>
      <c r="F38" s="54"/>
      <c r="G38" s="54"/>
      <c r="H38" s="23"/>
      <c r="I38" s="23"/>
      <c r="J38" s="23"/>
      <c r="K38" s="23">
        <f t="shared" si="2"/>
        <v>1112</v>
      </c>
      <c r="L38" s="23"/>
      <c r="N38" s="2"/>
      <c r="O38" s="2"/>
      <c r="P38" s="4"/>
      <c r="Q38" s="4"/>
      <c r="R38" s="4"/>
      <c r="S38" s="4"/>
    </row>
    <row r="39" spans="1:23" ht="13" x14ac:dyDescent="0.3">
      <c r="A39" s="22" t="s">
        <v>9</v>
      </c>
      <c r="B39" s="23"/>
      <c r="C39" s="23"/>
      <c r="D39" s="16"/>
      <c r="E39" s="16">
        <v>803</v>
      </c>
      <c r="F39" s="54"/>
      <c r="G39" s="54"/>
      <c r="H39" s="23"/>
      <c r="I39" s="23"/>
      <c r="J39" s="23"/>
      <c r="K39" s="23">
        <f t="shared" si="2"/>
        <v>803</v>
      </c>
      <c r="L39" s="23"/>
      <c r="N39" s="2"/>
      <c r="O39" s="2"/>
      <c r="P39" s="4"/>
      <c r="Q39" s="4"/>
      <c r="R39" s="4"/>
      <c r="S39" s="4"/>
    </row>
    <row r="40" spans="1:23" ht="13" x14ac:dyDescent="0.3">
      <c r="A40" s="22" t="s">
        <v>21</v>
      </c>
      <c r="B40" s="23"/>
      <c r="C40" s="23">
        <v>-1140</v>
      </c>
      <c r="D40" s="16"/>
      <c r="E40" s="16">
        <v>3209.2</v>
      </c>
      <c r="F40" s="54"/>
      <c r="G40" s="54"/>
      <c r="H40" s="23"/>
      <c r="I40" s="23">
        <v>1140</v>
      </c>
      <c r="J40" s="23"/>
      <c r="K40" s="23">
        <f t="shared" si="2"/>
        <v>3209.2</v>
      </c>
      <c r="L40" s="23"/>
      <c r="M40" s="3" t="s">
        <v>0</v>
      </c>
      <c r="N40" s="2"/>
      <c r="O40" s="2"/>
      <c r="P40" s="4"/>
      <c r="Q40" s="4"/>
      <c r="R40" s="4"/>
      <c r="S40" s="4"/>
    </row>
    <row r="41" spans="1:23" ht="13" x14ac:dyDescent="0.3">
      <c r="A41" s="22" t="s">
        <v>35</v>
      </c>
      <c r="B41" s="23"/>
      <c r="C41" s="23">
        <v>-8459.4</v>
      </c>
      <c r="D41" s="16"/>
      <c r="E41" s="16">
        <v>9660.2000000000007</v>
      </c>
      <c r="F41" s="54"/>
      <c r="G41" s="54"/>
      <c r="H41" s="23"/>
      <c r="I41" s="23"/>
      <c r="J41" s="23"/>
      <c r="K41" s="23">
        <f t="shared" si="2"/>
        <v>1200.8000000000011</v>
      </c>
      <c r="L41" s="23"/>
      <c r="N41" s="2"/>
      <c r="O41" s="2"/>
      <c r="P41" s="4"/>
      <c r="Q41" s="4"/>
      <c r="R41" s="4"/>
      <c r="S41" s="4"/>
    </row>
    <row r="42" spans="1:23" ht="13" x14ac:dyDescent="0.3">
      <c r="A42" s="22" t="s">
        <v>3</v>
      </c>
      <c r="B42" s="23"/>
      <c r="C42" s="23">
        <v>-72</v>
      </c>
      <c r="D42" s="16"/>
      <c r="E42" s="16">
        <v>3980.9</v>
      </c>
      <c r="F42" s="54"/>
      <c r="G42" s="54"/>
      <c r="H42" s="23"/>
      <c r="I42" s="23"/>
      <c r="J42" s="23"/>
      <c r="K42" s="23">
        <f t="shared" si="2"/>
        <v>3908.9</v>
      </c>
      <c r="L42" s="23"/>
      <c r="N42" s="4"/>
      <c r="O42" s="2"/>
      <c r="P42" s="4"/>
      <c r="Q42" s="4"/>
      <c r="R42" s="4"/>
      <c r="S42" s="4"/>
    </row>
    <row r="43" spans="1:23" ht="13" x14ac:dyDescent="0.3">
      <c r="A43" s="22" t="s">
        <v>10</v>
      </c>
      <c r="B43" s="23"/>
      <c r="C43" s="23"/>
      <c r="D43" s="16"/>
      <c r="E43" s="16">
        <v>5944.6</v>
      </c>
      <c r="F43" s="54"/>
      <c r="G43" s="54"/>
      <c r="H43" s="23"/>
      <c r="I43" s="23"/>
      <c r="J43" s="23"/>
      <c r="K43" s="23">
        <f t="shared" si="2"/>
        <v>5944.6</v>
      </c>
      <c r="L43" s="24" t="s">
        <v>13</v>
      </c>
      <c r="N43" s="4"/>
      <c r="O43" s="2"/>
      <c r="P43" s="4"/>
      <c r="Q43" s="4"/>
      <c r="R43" s="4"/>
      <c r="S43" s="4"/>
    </row>
    <row r="44" spans="1:23" ht="13" x14ac:dyDescent="0.3">
      <c r="A44" s="22" t="s">
        <v>11</v>
      </c>
      <c r="B44" s="23"/>
      <c r="C44" s="23">
        <v>-144</v>
      </c>
      <c r="D44" s="16"/>
      <c r="E44" s="16">
        <v>1825.19</v>
      </c>
      <c r="F44" s="54"/>
      <c r="G44" s="54"/>
      <c r="H44" s="23"/>
      <c r="I44" s="23"/>
      <c r="J44" s="23"/>
      <c r="K44" s="23">
        <f t="shared" si="2"/>
        <v>1681.19</v>
      </c>
      <c r="L44" s="23"/>
      <c r="N44" s="4"/>
      <c r="O44" s="2"/>
      <c r="P44" s="4"/>
      <c r="Q44" s="4"/>
      <c r="R44" s="4"/>
      <c r="S44" s="4"/>
    </row>
    <row r="45" spans="1:23" ht="13" x14ac:dyDescent="0.3">
      <c r="A45" s="22" t="s">
        <v>22</v>
      </c>
      <c r="B45" s="23"/>
      <c r="C45" s="23"/>
      <c r="D45" s="16"/>
      <c r="E45" s="16">
        <v>21222.080000000002</v>
      </c>
      <c r="F45" s="54"/>
      <c r="G45" s="54"/>
      <c r="H45" s="23"/>
      <c r="I45" s="23"/>
      <c r="J45" s="23"/>
      <c r="K45" s="23">
        <f t="shared" si="2"/>
        <v>21222.080000000002</v>
      </c>
      <c r="L45" s="23"/>
      <c r="N45" s="4"/>
      <c r="O45" s="2"/>
      <c r="P45" s="4"/>
      <c r="Q45" s="4"/>
      <c r="R45" s="4"/>
      <c r="S45" s="4"/>
    </row>
    <row r="46" spans="1:23" ht="13" x14ac:dyDescent="0.3">
      <c r="A46" s="22" t="s">
        <v>12</v>
      </c>
      <c r="B46" s="23"/>
      <c r="C46" s="23"/>
      <c r="D46" s="16"/>
      <c r="E46" s="16">
        <v>0</v>
      </c>
      <c r="F46" s="54"/>
      <c r="G46" s="54"/>
      <c r="H46" s="23"/>
      <c r="I46" s="23"/>
      <c r="J46" s="23"/>
      <c r="K46" s="23">
        <f t="shared" si="2"/>
        <v>0</v>
      </c>
      <c r="L46" s="23"/>
      <c r="N46" s="4"/>
      <c r="O46" s="2"/>
      <c r="P46" s="4"/>
      <c r="Q46" s="4"/>
      <c r="R46" s="4"/>
      <c r="S46" s="4"/>
    </row>
    <row r="47" spans="1:23" ht="13" x14ac:dyDescent="0.3">
      <c r="A47" s="22" t="s">
        <v>36</v>
      </c>
      <c r="B47" s="23"/>
      <c r="C47" s="23"/>
      <c r="D47" s="16"/>
      <c r="E47" s="16">
        <v>22903.48</v>
      </c>
      <c r="F47" s="54"/>
      <c r="G47" s="54"/>
      <c r="H47" s="23"/>
      <c r="I47" s="23"/>
      <c r="J47" s="23"/>
      <c r="K47" s="23">
        <f t="shared" si="2"/>
        <v>22903.48</v>
      </c>
      <c r="L47" s="23"/>
      <c r="N47" s="4"/>
      <c r="O47" s="2"/>
      <c r="P47" s="4"/>
      <c r="Q47" s="4"/>
      <c r="R47" s="4"/>
      <c r="S47" s="4"/>
    </row>
    <row r="48" spans="1:23" ht="13" x14ac:dyDescent="0.3">
      <c r="A48" s="22" t="s">
        <v>37</v>
      </c>
      <c r="B48" s="23"/>
      <c r="C48" s="23"/>
      <c r="D48" s="16"/>
      <c r="E48" s="16">
        <v>0</v>
      </c>
      <c r="F48" s="54"/>
      <c r="G48" s="54"/>
      <c r="H48" s="23"/>
      <c r="I48" s="23"/>
      <c r="J48" s="23"/>
      <c r="K48" s="23">
        <f t="shared" si="2"/>
        <v>0</v>
      </c>
      <c r="L48" s="23"/>
      <c r="N48" s="4"/>
      <c r="O48" s="2"/>
      <c r="P48" s="4"/>
      <c r="Q48" s="4"/>
      <c r="R48" s="4"/>
      <c r="S48" s="4"/>
    </row>
    <row r="49" spans="1:19" ht="13" x14ac:dyDescent="0.3">
      <c r="A49" s="22" t="s">
        <v>68</v>
      </c>
      <c r="B49" s="23"/>
      <c r="C49" s="23"/>
      <c r="D49" s="16"/>
      <c r="E49" s="16">
        <v>292.01</v>
      </c>
      <c r="F49" s="54"/>
      <c r="G49" s="54"/>
      <c r="H49" s="23"/>
      <c r="I49" s="23"/>
      <c r="J49" s="23"/>
      <c r="K49" s="23">
        <f t="shared" si="2"/>
        <v>292.01</v>
      </c>
      <c r="L49" s="23"/>
      <c r="N49" s="4"/>
      <c r="O49" s="2"/>
      <c r="P49" s="4"/>
      <c r="Q49" s="4"/>
      <c r="R49" s="4"/>
      <c r="S49" s="4"/>
    </row>
    <row r="50" spans="1:19" ht="13" x14ac:dyDescent="0.3">
      <c r="A50" s="22" t="s">
        <v>38</v>
      </c>
      <c r="B50" s="23"/>
      <c r="C50" s="23"/>
      <c r="D50" s="16"/>
      <c r="E50" s="16">
        <v>4255.42</v>
      </c>
      <c r="F50" s="54"/>
      <c r="G50" s="54"/>
      <c r="H50" s="23"/>
      <c r="I50" s="23"/>
      <c r="J50" s="23"/>
      <c r="K50" s="23">
        <f t="shared" si="2"/>
        <v>4255.42</v>
      </c>
      <c r="L50" s="23"/>
      <c r="N50" s="4"/>
      <c r="O50" s="2"/>
      <c r="P50" s="4"/>
      <c r="Q50" s="4"/>
      <c r="R50" s="4"/>
      <c r="S50" s="4"/>
    </row>
    <row r="51" spans="1:19" ht="13" x14ac:dyDescent="0.3">
      <c r="A51" s="22" t="s">
        <v>69</v>
      </c>
      <c r="B51" s="23"/>
      <c r="C51" s="23">
        <v>-2060</v>
      </c>
      <c r="D51" s="16"/>
      <c r="E51" s="16">
        <v>6362</v>
      </c>
      <c r="F51" s="54"/>
      <c r="G51" s="54"/>
      <c r="H51" s="23"/>
      <c r="I51" s="23"/>
      <c r="J51" s="23"/>
      <c r="K51" s="23">
        <f t="shared" si="2"/>
        <v>4302</v>
      </c>
      <c r="L51" s="23"/>
      <c r="N51" s="4"/>
      <c r="O51" s="2"/>
      <c r="P51" s="4"/>
      <c r="Q51" s="4"/>
      <c r="R51" s="4"/>
      <c r="S51" s="4"/>
    </row>
    <row r="52" spans="1:19" ht="13" x14ac:dyDescent="0.3">
      <c r="A52" s="22" t="s">
        <v>43</v>
      </c>
      <c r="B52" s="23"/>
      <c r="C52" s="23">
        <v>-5000</v>
      </c>
      <c r="D52" s="16"/>
      <c r="E52" s="16">
        <v>0</v>
      </c>
      <c r="F52" s="54"/>
      <c r="G52" s="54"/>
      <c r="H52" s="23"/>
      <c r="I52" s="23">
        <v>5000</v>
      </c>
      <c r="J52" s="23"/>
      <c r="K52" s="23">
        <v>0</v>
      </c>
      <c r="L52" s="23"/>
      <c r="N52" s="4"/>
      <c r="O52" s="2"/>
      <c r="P52" s="4"/>
      <c r="Q52" s="4"/>
      <c r="R52" s="4"/>
      <c r="S52" s="4"/>
    </row>
    <row r="53" spans="1:19" ht="13" x14ac:dyDescent="0.3">
      <c r="A53" s="22" t="s">
        <v>64</v>
      </c>
      <c r="B53" s="23"/>
      <c r="C53" s="23"/>
      <c r="D53" s="16"/>
      <c r="E53" s="16">
        <v>684</v>
      </c>
      <c r="F53" s="54"/>
      <c r="G53" s="54"/>
      <c r="H53" s="23"/>
      <c r="I53" s="23"/>
      <c r="J53" s="23"/>
      <c r="K53" s="23">
        <f t="shared" si="2"/>
        <v>684</v>
      </c>
      <c r="L53" s="23"/>
      <c r="N53" s="4"/>
      <c r="O53" s="2"/>
      <c r="P53" s="4"/>
      <c r="Q53" s="4"/>
      <c r="R53" s="4"/>
      <c r="S53" s="4"/>
    </row>
    <row r="54" spans="1:19" ht="13" x14ac:dyDescent="0.3">
      <c r="A54" s="22" t="s">
        <v>73</v>
      </c>
      <c r="B54" s="23"/>
      <c r="C54" s="23"/>
      <c r="D54" s="16"/>
      <c r="E54" s="16">
        <v>5</v>
      </c>
      <c r="F54" s="54"/>
      <c r="G54" s="54"/>
      <c r="H54" s="23"/>
      <c r="I54" s="23"/>
      <c r="J54" s="23"/>
      <c r="K54" s="23">
        <f t="shared" si="2"/>
        <v>5</v>
      </c>
      <c r="L54" s="23"/>
      <c r="N54" s="4"/>
      <c r="O54" s="2"/>
      <c r="P54" s="4"/>
      <c r="Q54" s="4"/>
      <c r="R54" s="4"/>
      <c r="S54" s="4"/>
    </row>
    <row r="55" spans="1:19" ht="13" x14ac:dyDescent="0.3">
      <c r="A55" s="22" t="s">
        <v>85</v>
      </c>
      <c r="B55" s="23"/>
      <c r="C55" s="23"/>
      <c r="D55" s="16"/>
      <c r="E55" s="16">
        <v>4218.68</v>
      </c>
      <c r="F55" s="54"/>
      <c r="G55" s="54"/>
      <c r="H55" s="23"/>
      <c r="I55" s="23"/>
      <c r="J55" s="23"/>
      <c r="K55" s="23">
        <f t="shared" si="2"/>
        <v>4218.68</v>
      </c>
      <c r="L55" s="23"/>
      <c r="N55" s="4"/>
      <c r="O55" s="2"/>
      <c r="P55" s="4"/>
      <c r="Q55" s="4"/>
      <c r="R55" s="4"/>
      <c r="S55" s="4"/>
    </row>
    <row r="56" spans="1:19" ht="13" x14ac:dyDescent="0.3">
      <c r="A56" s="22" t="s">
        <v>86</v>
      </c>
      <c r="B56" s="23"/>
      <c r="C56" s="23"/>
      <c r="D56" s="16"/>
      <c r="E56" s="16">
        <v>160.38999999999999</v>
      </c>
      <c r="F56" s="54"/>
      <c r="G56" s="54"/>
      <c r="H56" s="23"/>
      <c r="I56" s="23"/>
      <c r="J56" s="23"/>
      <c r="K56" s="23">
        <f t="shared" si="2"/>
        <v>160.38999999999999</v>
      </c>
      <c r="L56" s="23"/>
      <c r="N56" s="4"/>
      <c r="O56" s="2"/>
      <c r="P56" s="4"/>
      <c r="Q56" s="4"/>
      <c r="R56" s="4"/>
      <c r="S56" s="4"/>
    </row>
    <row r="57" spans="1:19" ht="13" x14ac:dyDescent="0.3">
      <c r="A57" s="22" t="s">
        <v>87</v>
      </c>
      <c r="B57" s="23"/>
      <c r="C57" s="23"/>
      <c r="D57" s="16"/>
      <c r="E57" s="16">
        <v>2924.47</v>
      </c>
      <c r="F57" s="54"/>
      <c r="G57" s="54"/>
      <c r="H57" s="23"/>
      <c r="I57" s="23"/>
      <c r="J57" s="23"/>
      <c r="K57" s="23">
        <f t="shared" si="2"/>
        <v>2924.47</v>
      </c>
      <c r="L57" s="23"/>
      <c r="N57" s="4"/>
      <c r="O57" s="2"/>
      <c r="P57" s="4"/>
      <c r="Q57" s="4"/>
      <c r="R57" s="4"/>
      <c r="S57" s="4"/>
    </row>
    <row r="58" spans="1:19" ht="13" x14ac:dyDescent="0.3">
      <c r="A58" s="22" t="s">
        <v>70</v>
      </c>
      <c r="B58" s="23"/>
      <c r="C58" s="23"/>
      <c r="D58" s="16"/>
      <c r="E58" s="16">
        <v>0</v>
      </c>
      <c r="F58" s="54"/>
      <c r="G58" s="54"/>
      <c r="H58" s="23"/>
      <c r="I58" s="23"/>
      <c r="J58" s="23"/>
      <c r="K58" s="23">
        <f t="shared" si="2"/>
        <v>0</v>
      </c>
      <c r="L58" s="23"/>
      <c r="N58" s="4"/>
      <c r="O58" s="2"/>
      <c r="P58" s="4"/>
      <c r="Q58" s="4"/>
      <c r="R58" s="4"/>
      <c r="S58" s="4"/>
    </row>
    <row r="59" spans="1:19" ht="13" x14ac:dyDescent="0.3">
      <c r="A59" s="22" t="s">
        <v>80</v>
      </c>
      <c r="B59" s="23"/>
      <c r="C59" s="23"/>
      <c r="D59" s="16"/>
      <c r="E59" s="16">
        <v>36330.17</v>
      </c>
      <c r="F59" s="54">
        <v>-36330.17</v>
      </c>
      <c r="G59" s="54"/>
      <c r="H59" s="23"/>
      <c r="I59" s="23"/>
      <c r="J59" s="23"/>
      <c r="K59" s="23">
        <v>0</v>
      </c>
      <c r="L59" s="23"/>
      <c r="N59" s="4"/>
      <c r="O59" s="2"/>
      <c r="P59" s="4"/>
      <c r="Q59" s="4"/>
      <c r="R59" s="4"/>
      <c r="S59" s="4"/>
    </row>
    <row r="60" spans="1:19" ht="13" x14ac:dyDescent="0.3">
      <c r="A60" s="22" t="s">
        <v>72</v>
      </c>
      <c r="B60" s="23"/>
      <c r="C60" s="23"/>
      <c r="D60" s="16"/>
      <c r="E60" s="16">
        <v>11064.13</v>
      </c>
      <c r="F60" s="54"/>
      <c r="G60" s="54"/>
      <c r="H60" s="23"/>
      <c r="I60" s="23"/>
      <c r="J60" s="23"/>
      <c r="K60" s="23">
        <f t="shared" si="2"/>
        <v>11064.13</v>
      </c>
      <c r="L60" s="23"/>
      <c r="N60" s="4"/>
      <c r="O60" s="2"/>
      <c r="P60" s="4"/>
      <c r="Q60" s="4"/>
      <c r="R60" s="4"/>
      <c r="S60" s="4"/>
    </row>
    <row r="61" spans="1:19" ht="13.5" thickBot="1" x14ac:dyDescent="0.35">
      <c r="A61" s="7"/>
      <c r="B61" s="26">
        <f t="shared" ref="B61:I61" si="3">SUM(B6:B60)</f>
        <v>0</v>
      </c>
      <c r="C61" s="26">
        <f t="shared" si="3"/>
        <v>0</v>
      </c>
      <c r="D61" s="27">
        <f t="shared" si="3"/>
        <v>-7.2759576141834259E-12</v>
      </c>
      <c r="E61" s="27">
        <f t="shared" si="3"/>
        <v>1.6370904631912708E-11</v>
      </c>
      <c r="F61" s="55">
        <f t="shared" si="3"/>
        <v>0</v>
      </c>
      <c r="G61" s="55">
        <f t="shared" si="3"/>
        <v>0</v>
      </c>
      <c r="H61" s="26">
        <f t="shared" si="3"/>
        <v>0</v>
      </c>
      <c r="I61" s="26">
        <f t="shared" si="3"/>
        <v>0</v>
      </c>
      <c r="J61" s="26"/>
      <c r="K61" s="26">
        <f>SUM(K6:K60)</f>
        <v>0</v>
      </c>
      <c r="L61" s="10"/>
      <c r="N61" s="4"/>
      <c r="O61" s="4"/>
      <c r="P61" s="4"/>
      <c r="Q61" s="4"/>
      <c r="R61" s="4"/>
      <c r="S61" s="4"/>
    </row>
    <row r="62" spans="1:19" x14ac:dyDescent="0.25">
      <c r="A62" s="10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10"/>
    </row>
    <row r="63" spans="1:19" ht="13" x14ac:dyDescent="0.3">
      <c r="H63" s="47" t="s">
        <v>50</v>
      </c>
      <c r="I63" s="48"/>
      <c r="J63" s="48"/>
      <c r="K63" s="49">
        <f>SUM(K22:K33)</f>
        <v>-167136.66999999998</v>
      </c>
      <c r="L63" s="45"/>
    </row>
    <row r="64" spans="1:19" ht="13" x14ac:dyDescent="0.3">
      <c r="H64" s="47"/>
      <c r="I64" s="48"/>
      <c r="J64" s="48"/>
      <c r="K64" s="48"/>
      <c r="L64" s="45"/>
    </row>
    <row r="65" spans="1:12" ht="13" x14ac:dyDescent="0.3">
      <c r="H65" s="47" t="s">
        <v>51</v>
      </c>
      <c r="I65" s="48"/>
      <c r="J65" s="48"/>
      <c r="K65" s="49">
        <f>SUM(K35:K60)</f>
        <v>149180.84000000003</v>
      </c>
      <c r="L65" s="45"/>
    </row>
    <row r="66" spans="1:12" ht="13" x14ac:dyDescent="0.3">
      <c r="H66" s="47"/>
      <c r="I66" s="48"/>
      <c r="J66" s="48"/>
      <c r="K66" s="48"/>
      <c r="L66" s="45"/>
    </row>
    <row r="67" spans="1:12" ht="13.5" thickBot="1" x14ac:dyDescent="0.35">
      <c r="H67" s="47" t="s">
        <v>52</v>
      </c>
      <c r="I67" s="48"/>
      <c r="J67" s="48"/>
      <c r="K67" s="50">
        <f>-K63-K65</f>
        <v>17955.829999999958</v>
      </c>
      <c r="L67" s="45"/>
    </row>
    <row r="68" spans="1:12" ht="13" x14ac:dyDescent="0.3">
      <c r="H68" s="45"/>
      <c r="I68" s="45"/>
      <c r="J68" s="45"/>
      <c r="K68" s="45"/>
      <c r="L68" s="45"/>
    </row>
    <row r="69" spans="1:12" ht="13" x14ac:dyDescent="0.3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1:12" ht="13" x14ac:dyDescent="0.3">
      <c r="A70" s="46" t="s">
        <v>53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13" x14ac:dyDescent="0.3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1:12" ht="13" x14ac:dyDescent="0.3">
      <c r="A72" s="45" t="s">
        <v>54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</row>
    <row r="73" spans="1:12" ht="13" x14ac:dyDescent="0.3">
      <c r="A73" s="45" t="s">
        <v>55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</row>
    <row r="74" spans="1:12" ht="13" x14ac:dyDescent="0.3">
      <c r="A74" s="45" t="s">
        <v>89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1:12" ht="13" x14ac:dyDescent="0.3">
      <c r="A75" s="45" t="s">
        <v>56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1:12" ht="13" x14ac:dyDescent="0.3">
      <c r="A76" s="45" t="s">
        <v>57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1:12" ht="13" x14ac:dyDescent="0.3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1:12" ht="13" x14ac:dyDescent="0.3">
      <c r="A78" s="46" t="s">
        <v>77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</row>
  </sheetData>
  <pageMargins left="0.23622047244094491" right="0.23622047244094491" top="0.74803149606299213" bottom="0.74803149606299213" header="0.31496062992125984" footer="0.31496062992125984"/>
  <pageSetup paperSize="9" scale="85" fitToHeight="0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Tribal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Clerk</cp:lastModifiedBy>
  <cp:lastPrinted>2023-04-20T13:13:20Z</cp:lastPrinted>
  <dcterms:created xsi:type="dcterms:W3CDTF">2016-01-05T12:54:51Z</dcterms:created>
  <dcterms:modified xsi:type="dcterms:W3CDTF">2023-05-10T14:49:38Z</dcterms:modified>
</cp:coreProperties>
</file>